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activeTab="0"/>
  </bookViews>
  <sheets>
    <sheet name="全ページ" sheetId="1" r:id="rId1"/>
    <sheet name="表紙" sheetId="2" r:id="rId2"/>
    <sheet name="介護保険" sheetId="3" r:id="rId3"/>
    <sheet name="高齢者福祉" sheetId="4" r:id="rId4"/>
    <sheet name="総合事業" sheetId="5" r:id="rId5"/>
    <sheet name="障害者控除" sheetId="6" r:id="rId6"/>
    <sheet name="高齢者医療" sheetId="7" r:id="rId7"/>
    <sheet name="後期高齢者医療制度" sheetId="8" r:id="rId8"/>
    <sheet name="子育て支援" sheetId="9" r:id="rId9"/>
    <sheet name="障害者施策" sheetId="10" r:id="rId10"/>
    <sheet name="健診事業" sheetId="11" r:id="rId11"/>
    <sheet name="生活保護" sheetId="12" r:id="rId12"/>
    <sheet name="公立病院" sheetId="13" r:id="rId13"/>
  </sheets>
  <definedNames>
    <definedName name="_xlnm.Print_Area" localSheetId="2">'介護保険'!$C$3:$P$540</definedName>
    <definedName name="_xlnm.Print_Area" localSheetId="10">'健診事業'!$C$4:$O$247</definedName>
    <definedName name="_xlnm.Print_Area" localSheetId="7">'後期高齢者医療制度'!$C$3:$O$201</definedName>
    <definedName name="_xlnm.Print_Area" localSheetId="12">'公立病院'!$C$4:$O$26</definedName>
    <definedName name="_xlnm.Print_Area" localSheetId="6">'高齢者医療'!$B$4:$O$86</definedName>
    <definedName name="_xlnm.Print_Area" localSheetId="3">'高齢者福祉'!$C$3:$O$149</definedName>
    <definedName name="_xlnm.Print_Area" localSheetId="8">'子育て支援'!$C$4:$O$482</definedName>
    <definedName name="_xlnm.Print_Area" localSheetId="5">'障害者控除'!$C$4:$L$51</definedName>
    <definedName name="_xlnm.Print_Area" localSheetId="9">'障害者施策'!$C$4:$O$314</definedName>
    <definedName name="_xlnm.Print_Area" localSheetId="11">'生活保護'!$C$4:$O$180</definedName>
    <definedName name="_xlnm.Print_Area" localSheetId="0">'全ページ'!$C$1:$P$2724</definedName>
    <definedName name="_xlnm.Print_Area" localSheetId="4">'総合事業'!$C$3:$O$202</definedName>
    <definedName name="_xlnm.Print_Area" localSheetId="1">'表紙'!$C$1:$N$122</definedName>
  </definedNames>
  <calcPr fullCalcOnLoad="1"/>
</workbook>
</file>

<file path=xl/sharedStrings.xml><?xml version="1.0" encoding="utf-8"?>
<sst xmlns="http://schemas.openxmlformats.org/spreadsheetml/2006/main" count="8743" uniqueCount="1035">
  <si>
    <t>（注２）</t>
  </si>
  <si>
    <t>（注２）要介護１の要件　１）車いすを使用する人　２）障害等級が1級または2級に相当し、上肢が不自由な人　３）障害高齢者の日常生活自立度がＡ，ＢまたはＣに該当する人　４）認知症高齢者の日常生活自立度がⅢ、ⅣまたはＭに該当する人</t>
  </si>
  <si>
    <t>対象経費の９または8割　上限あり</t>
  </si>
  <si>
    <t>6～18万円/年</t>
  </si>
  <si>
    <t>※訪問型Ｃは他に加算あり</t>
  </si>
  <si>
    <t>交付金</t>
  </si>
  <si>
    <t>移送サービス</t>
  </si>
  <si>
    <t>総合事業対象者の判定以外には特に活用していない。</t>
  </si>
  <si>
    <t>8398～10725</t>
  </si>
  <si>
    <t>0～500</t>
  </si>
  <si>
    <t>※5歳未満は公費で接種可</t>
  </si>
  <si>
    <t>既開設医療機関が受診時間を短縮し、また、すべての小児科が外来のみ</t>
  </si>
  <si>
    <t>2人の産科医は高齢。分娩取扱医療機関は1件しかない。</t>
  </si>
  <si>
    <t>ＨＰ　広報誌に掲載</t>
  </si>
  <si>
    <t>・市民税非課税・市民税均等割のみ課税・児童扶養手当受給など</t>
  </si>
  <si>
    <t>情報提供、支援が必要な家族を食堂へつなぐ</t>
  </si>
  <si>
    <t>主に1回/週</t>
  </si>
  <si>
    <t>保険適用分、入院時食事療養自己負担分</t>
  </si>
  <si>
    <t>通院に係る保険適用分自己負担分（入院除く）</t>
  </si>
  <si>
    <t>障害児通所児童のみ自治体助成を行っている</t>
  </si>
  <si>
    <t>県が実施</t>
  </si>
  <si>
    <t>市民税課税世帯は定率の１０％　市民税非課税は0円</t>
  </si>
  <si>
    <t>市民税課税世帯は報酬単価の１０％　市民税非課税は0円</t>
  </si>
  <si>
    <t>実費のみ本人負担</t>
  </si>
  <si>
    <t>日中一時支援事業（移動支援事業と同じ）</t>
  </si>
  <si>
    <t>4-1月</t>
  </si>
  <si>
    <t>内視鏡2000 透視1000</t>
  </si>
  <si>
    <t>透視1000</t>
  </si>
  <si>
    <t>平成１８年ごろ～</t>
  </si>
  <si>
    <t>0-200</t>
  </si>
  <si>
    <t>国の基準</t>
  </si>
  <si>
    <t>事業対象者の決定及び介護予防（「教室）対象者等の把握</t>
  </si>
  <si>
    <t>滞納率</t>
  </si>
  <si>
    <t>短期証発行率</t>
  </si>
  <si>
    <t>＜後期高齢者医療制度自治体別滞納率＞</t>
  </si>
  <si>
    <t>約8000</t>
  </si>
  <si>
    <t>全額</t>
  </si>
  <si>
    <t>・就学時健康診断時に就学援助の準備金制度の知多市を配布　・町の広報誌掲載</t>
  </si>
  <si>
    <t>文科省が定める特別支援教育就学奨励費の需要額測定に準じて、一世帯の年間所得合計額が、需要額の１．０倍未満となる世帯</t>
  </si>
  <si>
    <t>3月上旬</t>
  </si>
  <si>
    <t>1回/週</t>
  </si>
  <si>
    <t>県主体</t>
  </si>
  <si>
    <t>医療費の自己負担（保険適用分）</t>
  </si>
  <si>
    <t>事業に対する経費の1割の額</t>
  </si>
  <si>
    <t>原則として日常生活用具価格の1割負担</t>
  </si>
  <si>
    <t>日中一時支援事業：事業に対する経費の1割の額　自動車運転免許所得：経費の2/3上限10万円　自動車改造助成：改造費上限10万円</t>
  </si>
  <si>
    <t>5-1月</t>
  </si>
  <si>
    <t>3000・1000</t>
  </si>
  <si>
    <t>平成30年4月</t>
  </si>
  <si>
    <t>事例に応じた対応を実施している</t>
  </si>
  <si>
    <t>在宅家族介護慰労金</t>
  </si>
  <si>
    <t>・要介護４・５の在宅高齢者を介護する世帯　・基準日以外1年の間に通算90日以上の入院、通算14日以上のショートステイの利用がない介護保険料の滞納がない世帯</t>
  </si>
  <si>
    <t>非課税世帯10万円</t>
  </si>
  <si>
    <t>委託</t>
  </si>
  <si>
    <t>委託</t>
  </si>
  <si>
    <t>生活機能低下状況等の把握に活用</t>
  </si>
  <si>
    <t>※集計していない</t>
  </si>
  <si>
    <t>乳幼児健診を実施しているところが限られている。集団検診の小児科医は大学から来ていただいている。</t>
  </si>
  <si>
    <t>近隣自治体の医療機関に通院している。</t>
  </si>
  <si>
    <t>保険適用分と入院時の食事代</t>
  </si>
  <si>
    <t>保険適用分（通院のみ）</t>
  </si>
  <si>
    <t>経費の1割</t>
  </si>
  <si>
    <t>日中一時支援事業　経費の1割</t>
  </si>
  <si>
    <t>0-1500</t>
  </si>
  <si>
    <t>X線1000 内視鏡2000</t>
  </si>
  <si>
    <t>0-500</t>
  </si>
  <si>
    <t>5-２月</t>
  </si>
  <si>
    <t>100・500</t>
  </si>
  <si>
    <t>0-1000</t>
  </si>
  <si>
    <t>0-600</t>
  </si>
  <si>
    <t>100-・600</t>
  </si>
  <si>
    <t>16/年</t>
  </si>
  <si>
    <t>1～2/年</t>
  </si>
  <si>
    <t>経費－介護給付の30% 上限100万円</t>
  </si>
  <si>
    <t>70歳以上の高齢者</t>
  </si>
  <si>
    <t>対象経費の３０％　上限100万円</t>
  </si>
  <si>
    <t>助成無</t>
  </si>
  <si>
    <t>※旧介護予防と同額</t>
  </si>
  <si>
    <t>人間ドック</t>
  </si>
  <si>
    <t>●</t>
  </si>
  <si>
    <t>町外で受診する必要がある</t>
  </si>
  <si>
    <t>医療費（通院、入院）、分娩費一部、他</t>
  </si>
  <si>
    <t>8月</t>
  </si>
  <si>
    <t>国と同じ</t>
  </si>
  <si>
    <t>自己負担金一定額まで無償</t>
  </si>
  <si>
    <t>2級以上の障害者手帳、精神通院の対象者</t>
  </si>
  <si>
    <t>「重度心身障害者（児）医療無料化」の該当欄に○がついている</t>
  </si>
  <si>
    <t>原則無料　入場料、参加費などは申請者負担</t>
  </si>
  <si>
    <t>原則1割　非課税世帯は全額免除</t>
  </si>
  <si>
    <t>日中一時支援事業　原則1割　非課税世帯は免除</t>
  </si>
  <si>
    <t>対象者０</t>
  </si>
  <si>
    <t>6-2月</t>
  </si>
  <si>
    <t>6-3月</t>
  </si>
  <si>
    <t>身体計測、診察、血圧、心電図、尿検査、血液検査（総ｺﾚ､TG,LDL,HDL,GOT,GPT,γ-GTP,GLV,HbAIC,赤血球、白血球、ｸﾚｱﾁﾝ､尿酸）</t>
  </si>
  <si>
    <t>40,45,50,55,60,65,70,75歳の年に受けられる</t>
  </si>
  <si>
    <t>回答不可</t>
  </si>
  <si>
    <t>ねたきり老人等介護福祉手当</t>
  </si>
  <si>
    <t>65歳以上の要介護４または５の要介護者（介護保険利用率４０％未満）と同一住所で、居宅において常時介護を行っている者</t>
  </si>
  <si>
    <t>特別障害者手当、重症心身障害児（者）等福祉手当・生活保護受給者や、市税・介護保険料退場者は除く。入院期間のある月は支給対象月から除く</t>
  </si>
  <si>
    <t>※支給額は平均</t>
  </si>
  <si>
    <t>在宅で要介護3以上または要介護1･2の車いす使用者</t>
  </si>
  <si>
    <t>助成対象経費から自己負担額を引いた額 上限80万円</t>
  </si>
  <si>
    <t>市内で訪問診療を行っている医師が少ない</t>
  </si>
  <si>
    <t>該当したチェック項目によって、一般介護予防および総合事業（通所Ｃ）へつなげている</t>
  </si>
  <si>
    <t>500/月（注１）</t>
  </si>
  <si>
    <t>（注１）医科と歯科は別医療機関。未就学児はなし</t>
  </si>
  <si>
    <t>4000まで（注２）</t>
  </si>
  <si>
    <t>（注２）1医療機関500円/日※500円×8日＝4000円上限。未就学児はなし</t>
  </si>
  <si>
    <t>判断できない</t>
  </si>
  <si>
    <t>※H31.4～</t>
  </si>
  <si>
    <t>妊婦健診後の精密検査費用の助成</t>
  </si>
  <si>
    <t>在宅以外不明</t>
  </si>
  <si>
    <t>集計していない</t>
  </si>
  <si>
    <t>※実施している</t>
  </si>
  <si>
    <t>在宅要介護高齢者介護支援金</t>
  </si>
  <si>
    <t>町内に住所を有し、要介護４，５の方を在宅で介護している方</t>
  </si>
  <si>
    <t>町内に住所を有し、要介護4以上の高齢者等と同一世帯もしくは同一敷地内で常時介護している者</t>
  </si>
  <si>
    <t>非課税8500円／月　課税4000円／月</t>
  </si>
  <si>
    <t>無料</t>
  </si>
  <si>
    <t>（注１）</t>
  </si>
  <si>
    <t>（注１）おおい町の助成学</t>
  </si>
  <si>
    <t>●ふれあいサロン事業</t>
  </si>
  <si>
    <t>9回まで</t>
  </si>
  <si>
    <t>1万円／年</t>
  </si>
  <si>
    <t>10回以上</t>
  </si>
  <si>
    <t>2万円／年</t>
  </si>
  <si>
    <t>●地域ささえあい活動事業</t>
  </si>
  <si>
    <t>週1回以上</t>
  </si>
  <si>
    <t>40万円／年</t>
  </si>
  <si>
    <t>1/年</t>
  </si>
  <si>
    <t>社協他</t>
  </si>
  <si>
    <t>県民生協</t>
  </si>
  <si>
    <t>総合施設</t>
  </si>
  <si>
    <t>社協</t>
  </si>
  <si>
    <t>社協</t>
  </si>
  <si>
    <t>（注３）</t>
  </si>
  <si>
    <t>（注３）おおい町の事業所への報酬単価</t>
  </si>
  <si>
    <t>●現行相当サービス</t>
  </si>
  <si>
    <t>要支援１</t>
  </si>
  <si>
    <t>要支援２</t>
  </si>
  <si>
    <t>通所型A</t>
  </si>
  <si>
    <t>・認知症チェックも同時実施→訪問指導員ななどの訪問。・総合事業対象者の把握・生活支援コーディネーターによるニーズ把握調査</t>
  </si>
  <si>
    <t>集団9266 個別9725</t>
  </si>
  <si>
    <t>個別8515円～92660円</t>
  </si>
  <si>
    <t>専門医は車で30分以上の距離があり、またその数もすくないため、急病等に対する父母の不安は大きい蝶が実施する健診の委託先がかぎられるため日程の確保等に苦心している</t>
  </si>
  <si>
    <t>健康保険適用分の自己負担金額（所得制限なし）</t>
  </si>
  <si>
    <t>ホームページに掲載</t>
  </si>
  <si>
    <t>町独自の基準額</t>
  </si>
  <si>
    <t>８月</t>
  </si>
  <si>
    <t>県実施の「学習支援事業」について「学習教室」の受講申請にかかる支援を行う。</t>
  </si>
  <si>
    <t>4級以上</t>
  </si>
  <si>
    <t>自己負担額なし　所得制限なし</t>
  </si>
  <si>
    <t>3級以上かつ自立支援医療</t>
  </si>
  <si>
    <t>A1,A2,B1,B2</t>
  </si>
  <si>
    <t>自立支援医療（精神通院）受給者証に加え、精神手帳２～３級を所持している方は医療費助成の対象</t>
  </si>
  <si>
    <t>無料（意思疎通支援者派遣事業）</t>
  </si>
  <si>
    <t>原則1割　所得に応じて負担上限月額を設定　貸与は無料</t>
  </si>
  <si>
    <t>費用の1割（生保・非課税は無料）</t>
  </si>
  <si>
    <t>日中一時支援事業　費用の1割（生保・非課税は無料）</t>
  </si>
  <si>
    <t>対象者なし</t>
  </si>
  <si>
    <t>他に受診機会のないものに対して実施。</t>
  </si>
  <si>
    <t>18歳以上の者が毎年受診可</t>
  </si>
  <si>
    <t>町営診療所の医師3人がすべて短期の派遣。かかりつけ医として定着した医師を望む声がある。奨学生医師が義務年限終了後も定着するように県等による調整・支援が必要</t>
  </si>
  <si>
    <t>・就学時健診の通知に文書を同封　・毎年4月に各学校へ文書を送付</t>
  </si>
  <si>
    <t>特別支援就学奨励費の需要額測定に用いる保護基準額の1.3倍未満</t>
  </si>
  <si>
    <t>入学前</t>
  </si>
  <si>
    <t>毎週1回</t>
  </si>
  <si>
    <t>行政ではおこなっていない。広報支援、情報提供（市民活動団体として）</t>
  </si>
  <si>
    <t>・生活困窮者自立支援事業としての「学習支援事業」及びひとり親家庭児童の学習会（Ｈ３１．４～）を実施</t>
  </si>
  <si>
    <t>一部負担金（保険適用分）及び食事代</t>
  </si>
  <si>
    <t>手帳判定時に県が認定</t>
  </si>
  <si>
    <t>自己負担なし</t>
  </si>
  <si>
    <t>意志疎通支援事業は自己負担なし</t>
  </si>
  <si>
    <t>基準額の1割（月額上限あり）非課税及び生活保護世帯はなし</t>
  </si>
  <si>
    <t>日中一時支援、訪問入浴サービス、生活サポートは同左</t>
  </si>
  <si>
    <t>平成30年10月現在未実施。実施方法について検討中（委託など）</t>
  </si>
  <si>
    <t>h29.6-h30.12</t>
  </si>
  <si>
    <t>h29.6-h30.2</t>
  </si>
  <si>
    <t>h29.7-h30.1</t>
  </si>
  <si>
    <t>集団は１８歳以上で可　個別は６０歳、７０歳、７６歳で実施</t>
  </si>
  <si>
    <t>医師等の不足により、関連大学や関連機関に出向き、医師等確保の取り組みをしている。</t>
  </si>
  <si>
    <t>個々の事例について適切に対応している</t>
  </si>
  <si>
    <t>要介護老人介護支援金等支給</t>
  </si>
  <si>
    <t>要介護４以上のおおむね６５歳以上の要介護高齢者を在宅で介護している非課税世帯の介護者</t>
  </si>
  <si>
    <t>国基準</t>
  </si>
  <si>
    <t>町独自</t>
  </si>
  <si>
    <t>介護予防教室への参加促進等</t>
  </si>
  <si>
    <t>PET-CT検査、心臓ドック、動脈硬化予防検診</t>
  </si>
  <si>
    <t>産後医療相談４回（１回上限５０００円）</t>
  </si>
  <si>
    <t>前年度の３月に民生委員の研修会で就学援助制度の書類を説明・配布</t>
  </si>
  <si>
    <t>・生活保護法に基づく保護の停止または廃止　・住民税非課税　・住民税減免　・国保税免除または徴収の猶予、児童扶養手当の支給　・個人の事業税減免、固定資産税減免、生活福祉資金貸付など</t>
  </si>
  <si>
    <t>要綱に基づく</t>
  </si>
  <si>
    <t>2～3月</t>
  </si>
  <si>
    <t>１～３級（全額）４級（半額）</t>
  </si>
  <si>
    <t>保険対象分</t>
  </si>
  <si>
    <t>１～２級かつ自立支援医療対象者</t>
  </si>
  <si>
    <t>課税世帯（１割負担上限有）　非課税世帯・生保（無料）</t>
  </si>
  <si>
    <t>県下統一</t>
  </si>
  <si>
    <t>課税世帯１割負担　非課税世帯０円</t>
  </si>
  <si>
    <t>0・1300</t>
  </si>
  <si>
    <r>
      <t>内視鏡0・2000 バリウム</t>
    </r>
    <r>
      <rPr>
        <sz val="9"/>
        <color indexed="8"/>
        <rFont val="ＭＳ Ｐゴシック"/>
        <family val="3"/>
      </rPr>
      <t>0・500</t>
    </r>
  </si>
  <si>
    <t>不明</t>
  </si>
  <si>
    <t>①町の診療所事業（へき地）を実施するにあたり、医師の確保について毎年県に要望しているが、今後は医師を確保してもらえるかどうか不透明。②町内に病床を持つ病院がない。</t>
  </si>
  <si>
    <t>※実施時期不明</t>
  </si>
  <si>
    <t>※坂井市　若狭町　すべてのサービスにおいて実施なし</t>
  </si>
  <si>
    <t>それぞれの分野で連携が足りない</t>
  </si>
  <si>
    <t>半額助成</t>
  </si>
  <si>
    <t>未定</t>
  </si>
  <si>
    <t>施設入所者は除く</t>
  </si>
  <si>
    <t>※４回助成</t>
  </si>
  <si>
    <t>４月上旬に各諸学校へ就学援助制度のお知らせを配布</t>
  </si>
  <si>
    <t>文科省が定める特別支援教育就学奨励の支給額測定に準じた需要額の１．２倍未満</t>
  </si>
  <si>
    <t>７月</t>
  </si>
  <si>
    <t>１～４級</t>
  </si>
  <si>
    <t>１～３級（全額）、４級（1/3）助成</t>
  </si>
  <si>
    <t>通院費のみ　全額</t>
  </si>
  <si>
    <t>１～２級かつ自立支援医療受給者（精神通院）</t>
  </si>
  <si>
    <t>判定時に認定を受けた者</t>
  </si>
  <si>
    <t>全額</t>
  </si>
  <si>
    <t>無し</t>
  </si>
  <si>
    <t>1割負担　　非課税世帯負担なし</t>
  </si>
  <si>
    <t>介護あり（200円/30分ごと）　介護なし（75円/30分ごと）</t>
  </si>
  <si>
    <t>Ⅰ型（無料）　Ⅱ型（1割　非課税世帯は負担なし）</t>
  </si>
  <si>
    <t>日中一時支援1割（非課税世帯負担なし）　※対象となる額　3時間未満＝600円　3時間～6時間＝4000円　6時間以上＝6000円　送迎＝540円）</t>
  </si>
  <si>
    <t>国保連への委託を検討中</t>
  </si>
  <si>
    <t>平成28年度より病院から診療所に変更となった。現在ハード面、体制等の整備中。</t>
  </si>
  <si>
    <t>第１３段階</t>
  </si>
  <si>
    <t>平成30年4月　内訳不明</t>
  </si>
  <si>
    <t>１～2/週昼・夜</t>
  </si>
  <si>
    <t>介護支援金支給事業</t>
  </si>
  <si>
    <t>在宅介護で６５歳以上の要介護４・５の高齢者と同居している者</t>
  </si>
  <si>
    <t>市民税非課税世帯の介護者</t>
  </si>
  <si>
    <t>在宅で要介護３以上の６５歳以上の高齢者等</t>
  </si>
  <si>
    <t>（注１）小浜市の事業所への報酬単価</t>
  </si>
  <si>
    <t>集１回程度</t>
  </si>
  <si>
    <t>週２回程度　</t>
  </si>
  <si>
    <t>週２回以上</t>
  </si>
  <si>
    <t>●現行相当サービス</t>
  </si>
  <si>
    <t>●訪問型Ａ</t>
  </si>
  <si>
    <t>１回</t>
  </si>
  <si>
    <t>●訪問型Ｂ</t>
  </si>
  <si>
    <t>３０分程度</t>
  </si>
  <si>
    <t>６０分程度</t>
  </si>
  <si>
    <t>●訪問型Ｃ</t>
  </si>
  <si>
    <t>（注２）小浜市の事業所への報酬単価</t>
  </si>
  <si>
    <t>９０分程度</t>
  </si>
  <si>
    <t>●通所型Ａ</t>
  </si>
  <si>
    <t>●通所型Ｃ</t>
  </si>
  <si>
    <t>・医療と介護の連携　・訪問Ｂの人材不足　・通所Ｂがない</t>
  </si>
  <si>
    <t>介護予防検診、もの忘れ検診として実施。二次検査、介護予防教室、認知症予防教室、総合事業の対象者の把握に活用している。</t>
  </si>
  <si>
    <t>※前年度からの継続認定者が対象</t>
  </si>
  <si>
    <t>※把握していない</t>
  </si>
  <si>
    <t>集団7964 個別8015</t>
  </si>
  <si>
    <t>集団1000 個別1500</t>
  </si>
  <si>
    <t>年度内に１人減の予定があり、不足になる見込み。分娩施設の選択肢がなくなるとともに、遠方施設の受診を余儀なくされる妊婦が出てくる。</t>
  </si>
  <si>
    <t>※「助成額」＝6300円×14回</t>
  </si>
  <si>
    <t>「特別支援教育就学奨励費の需要額測定に用いる保護基準額」を使用。1.5倍未満。</t>
  </si>
  <si>
    <t>１～３級（全額）、４級（半額）助成</t>
  </si>
  <si>
    <t>A1～B2（手帳の医療無料化制度欄が該当の方）</t>
  </si>
  <si>
    <t>市民税課税世帯に属する場合は1割負担</t>
  </si>
  <si>
    <t>日中一時支援事業（課税世帯1割負担）、訪問入浴サービス（1回/700円）</t>
  </si>
  <si>
    <t>5-10月</t>
  </si>
  <si>
    <t>４０・50歳の年に受けられる</t>
  </si>
  <si>
    <t>内科医師の不足</t>
  </si>
  <si>
    <t>福井市</t>
  </si>
  <si>
    <t>あわら市</t>
  </si>
  <si>
    <t>坂井市</t>
  </si>
  <si>
    <t>大野市</t>
  </si>
  <si>
    <t>勝山市</t>
  </si>
  <si>
    <t>永平寺町</t>
  </si>
  <si>
    <t>鯖江市</t>
  </si>
  <si>
    <t>越前市</t>
  </si>
  <si>
    <t>越前町</t>
  </si>
  <si>
    <t>南越前町</t>
  </si>
  <si>
    <t>池田町</t>
  </si>
  <si>
    <t>敦賀市</t>
  </si>
  <si>
    <t>美浜町</t>
  </si>
  <si>
    <t>若狭町</t>
  </si>
  <si>
    <t>小浜市</t>
  </si>
  <si>
    <t>おおい町</t>
  </si>
  <si>
    <t>高浜町</t>
  </si>
  <si>
    <t>第１段階</t>
  </si>
  <si>
    <t>第２段階</t>
  </si>
  <si>
    <t>第３段階</t>
  </si>
  <si>
    <t>第４段階</t>
  </si>
  <si>
    <t>第５段階</t>
  </si>
  <si>
    <t>第６段階</t>
  </si>
  <si>
    <t>第７段階</t>
  </si>
  <si>
    <t>第８段階</t>
  </si>
  <si>
    <t>第９段階</t>
  </si>
  <si>
    <t>第１０段階</t>
  </si>
  <si>
    <t>第１１段階</t>
  </si>
  <si>
    <t>第１２段階</t>
  </si>
  <si>
    <t>１．介護保険及び高齢者福祉について</t>
  </si>
  <si>
    <t>　（１）介護保険料（月額）</t>
  </si>
  <si>
    <t>値上げあり</t>
  </si>
  <si>
    <t>値上げ金額</t>
  </si>
  <si>
    <t>値上げなし</t>
  </si>
  <si>
    <t>（３）介護保険料の自治体独自の減免措置</t>
  </si>
  <si>
    <t>利用人数</t>
  </si>
  <si>
    <t>金額</t>
  </si>
  <si>
    <t>２０１５年度</t>
  </si>
  <si>
    <t>２０１６年度</t>
  </si>
  <si>
    <t>２０１７年度</t>
  </si>
  <si>
    <t>ない</t>
  </si>
  <si>
    <t>（４）利用料の自治体独自の減免措置</t>
  </si>
  <si>
    <t>（５）特別養護老人ホームの待機者数と内訳</t>
  </si>
  <si>
    <t>合計</t>
  </si>
  <si>
    <t>在宅</t>
  </si>
  <si>
    <t>老健</t>
  </si>
  <si>
    <t>病院</t>
  </si>
  <si>
    <t>平均</t>
  </si>
  <si>
    <t>（６）要支援・要介護１の福祉用具貸与への独自助成</t>
  </si>
  <si>
    <t>（７）福祉用具貸与の件数の推移</t>
  </si>
  <si>
    <t>2013年度</t>
  </si>
  <si>
    <t>2014年度</t>
  </si>
  <si>
    <t>2015年度</t>
  </si>
  <si>
    <t>2016年度</t>
  </si>
  <si>
    <t>2017年度</t>
  </si>
  <si>
    <t>要支援１</t>
  </si>
  <si>
    <t>要支援２</t>
  </si>
  <si>
    <t>要介護１</t>
  </si>
  <si>
    <t>要介護２</t>
  </si>
  <si>
    <t>要介護３</t>
  </si>
  <si>
    <t>要介護４</t>
  </si>
  <si>
    <t>要介護５</t>
  </si>
  <si>
    <t>①ベッド</t>
  </si>
  <si>
    <t>②車いす</t>
  </si>
  <si>
    <t>（８）高額介護サービスの自動払い戻し</t>
  </si>
  <si>
    <t>実施を予定している</t>
  </si>
  <si>
    <t>検討中</t>
  </si>
  <si>
    <t>実施予定なし</t>
  </si>
  <si>
    <t>（９）困難事例への対処</t>
  </si>
  <si>
    <t>相談（2017年度件数）</t>
  </si>
  <si>
    <t>相談・認定調査</t>
  </si>
  <si>
    <t>相談・認定調査・サービス提供</t>
  </si>
  <si>
    <t>（１０）困難事例の相談件数</t>
  </si>
  <si>
    <t>認知症</t>
  </si>
  <si>
    <t>老人虐待</t>
  </si>
  <si>
    <t>困窮</t>
  </si>
  <si>
    <t>2013年度</t>
  </si>
  <si>
    <t>2014年度</t>
  </si>
  <si>
    <t>2015年度</t>
  </si>
  <si>
    <t>2016年度</t>
  </si>
  <si>
    <t>2017年度</t>
  </si>
  <si>
    <t>2017年度措置対応件数</t>
  </si>
  <si>
    <t>（１１）住宅改修の受療委任払い制度</t>
  </si>
  <si>
    <t>実施済</t>
  </si>
  <si>
    <t>実施予定</t>
  </si>
  <si>
    <t>（予定年月日）</t>
  </si>
  <si>
    <t>予定なし</t>
  </si>
  <si>
    <t>（１２）福祉用具貸与の受療委任払い制度</t>
  </si>
  <si>
    <t>　（１３）高齢者福祉政策について</t>
  </si>
  <si>
    <t>　　①配食サービスについて</t>
  </si>
  <si>
    <t>実施</t>
  </si>
  <si>
    <t>実施なし</t>
  </si>
  <si>
    <t>実施回数</t>
  </si>
  <si>
    <t>1日平均利用者数</t>
  </si>
  <si>
    <t>1食あたり負担額</t>
  </si>
  <si>
    <t>配食方式</t>
  </si>
  <si>
    <t>会食方式</t>
  </si>
  <si>
    <t>　　②独居・高齢者世帯へのゴミだし援助</t>
  </si>
  <si>
    <t>事業の名称</t>
  </si>
  <si>
    <t>対象者の要件</t>
  </si>
  <si>
    <t>月平均利用者</t>
  </si>
  <si>
    <t>　　③介護手当の支給要件</t>
  </si>
  <si>
    <t>支給済</t>
  </si>
  <si>
    <t>支給なし</t>
  </si>
  <si>
    <t>手当の名称</t>
  </si>
  <si>
    <t>支給対象者</t>
  </si>
  <si>
    <t>支給要件</t>
  </si>
  <si>
    <t>1人当たり年間支給額</t>
  </si>
  <si>
    <t>支給人数</t>
  </si>
  <si>
    <t>　　④住宅改修の独自の助成制度</t>
  </si>
  <si>
    <t>制度有</t>
  </si>
  <si>
    <t>制度無</t>
  </si>
  <si>
    <t>助成制度</t>
  </si>
  <si>
    <t>介護保険に上乗せ支給</t>
  </si>
  <si>
    <t>助成額</t>
  </si>
  <si>
    <t>利用者数</t>
  </si>
  <si>
    <t>介護保険利用者以外の助成制度</t>
  </si>
  <si>
    <t>対象者</t>
  </si>
  <si>
    <t>要件</t>
  </si>
  <si>
    <t>　　⑤巡回バス・福祉バス</t>
  </si>
  <si>
    <t>利用料</t>
  </si>
  <si>
    <t>実施無</t>
  </si>
  <si>
    <t>　　⑥高齢者のたまり場事業への助成</t>
  </si>
  <si>
    <t>助成ヶ所</t>
  </si>
  <si>
    <t>　（１４）総合事業</t>
  </si>
  <si>
    <t>　　①訪問型サービス</t>
  </si>
  <si>
    <t>現行相当</t>
  </si>
  <si>
    <t>訪問型Ａ</t>
  </si>
  <si>
    <t>訪問型Ｂ</t>
  </si>
  <si>
    <t>訪問型Ｃ</t>
  </si>
  <si>
    <t>訪問型Ｄ</t>
  </si>
  <si>
    <t>小計</t>
  </si>
  <si>
    <t>事業対象者</t>
  </si>
  <si>
    <t>実施事業所</t>
  </si>
  <si>
    <t>事業所への報酬単価</t>
  </si>
  <si>
    <t>　　②通所型サービス</t>
  </si>
  <si>
    <t>通所型Ａ</t>
  </si>
  <si>
    <t>通所型Ｂ</t>
  </si>
  <si>
    <t>通所型Ｃ</t>
  </si>
  <si>
    <t>　　③地域包括ケアシステムのための自治体機能</t>
  </si>
  <si>
    <t>充足している</t>
  </si>
  <si>
    <t>充足していない</t>
  </si>
  <si>
    <t>充足していない状況</t>
  </si>
  <si>
    <t>　（１５）チェックリストの活用方法</t>
  </si>
  <si>
    <t>　（１６）介護認定者の障害者控除の認定について</t>
  </si>
  <si>
    <t>認定書発行数</t>
  </si>
  <si>
    <t>介護認定者への申請書送付</t>
  </si>
  <si>
    <t>申請書送付数</t>
  </si>
  <si>
    <t>認定書送付数</t>
  </si>
  <si>
    <t>合計</t>
  </si>
  <si>
    <t>送付していない</t>
  </si>
  <si>
    <t>　　①２０１７年度認定書発行実績と②介護認定者への申請書または認定書の送付</t>
  </si>
  <si>
    <t>　　③認定書発行の条件</t>
  </si>
  <si>
    <t>要支援２以上</t>
  </si>
  <si>
    <t>要介護１以上</t>
  </si>
  <si>
    <t>医師の意見書で判断</t>
  </si>
  <si>
    <t>認定調査票または主治医の意見書</t>
  </si>
  <si>
    <t>次の方法</t>
  </si>
  <si>
    <t>２．高齢者医療について（２０１８年４月１日現在）</t>
  </si>
  <si>
    <t>　（１）国保加入者への保健・福祉事業で、後期高齢者医療制度に移行すると受けられなく制度がありますか。</t>
  </si>
  <si>
    <t>　　　（人間ドック、温泉、プールなどの保養施設・文化・スポーツ施設の補助制度、利用割引など）</t>
  </si>
  <si>
    <t>ない</t>
  </si>
  <si>
    <t>ある（施策名・補助内容）</t>
  </si>
  <si>
    <t>　（２）肺炎球菌ワクチンの接種費用の助成</t>
  </si>
  <si>
    <t>助成額</t>
  </si>
  <si>
    <t>助成件数</t>
  </si>
  <si>
    <t>実施している</t>
  </si>
  <si>
    <t>検討中</t>
  </si>
  <si>
    <t>実施していない</t>
  </si>
  <si>
    <t>　（３）高額医療費制度</t>
  </si>
  <si>
    <t>該当者に郵送で通知</t>
  </si>
  <si>
    <t>郵送・代理請求可</t>
  </si>
  <si>
    <t>申請時領収書不要</t>
  </si>
  <si>
    <t>申請は初回のみ</t>
  </si>
  <si>
    <t>事前申請方式</t>
  </si>
  <si>
    <t>その他</t>
  </si>
  <si>
    <t>　（４）後期高齢者医療制度について</t>
  </si>
  <si>
    <t>　　①後期高齢者医療制度の加入者数など</t>
  </si>
  <si>
    <t>加入者数</t>
  </si>
  <si>
    <t>収納率</t>
  </si>
  <si>
    <t>滞納者数</t>
  </si>
  <si>
    <t>短期保険証</t>
  </si>
  <si>
    <t>２０１３年度</t>
  </si>
  <si>
    <t>２０１４年度</t>
  </si>
  <si>
    <t>２０１５年度</t>
  </si>
  <si>
    <t>２０１６年度</t>
  </si>
  <si>
    <t>２０１７年度</t>
  </si>
  <si>
    <t>　　②特例減免の段階的廃止により保険料が値上げになった高齢者数と金額</t>
  </si>
  <si>
    <t>高齢者数</t>
  </si>
  <si>
    <t>金額</t>
  </si>
  <si>
    <t>　　③健診への助成制度</t>
  </si>
  <si>
    <t>実施済み</t>
  </si>
  <si>
    <t>実施なし</t>
  </si>
  <si>
    <t>実施していない主な理由と今後の予定</t>
  </si>
  <si>
    <t>　　　　イ．人間ドックへの助成</t>
  </si>
  <si>
    <t>　　　　ロ．特定健診への助成</t>
  </si>
  <si>
    <t>個人負担額</t>
  </si>
  <si>
    <t>　　④健診の受診制限について</t>
  </si>
  <si>
    <t>　　　イ．生活習慣病で治療中の人は健診を受けられますか</t>
  </si>
  <si>
    <t>受診可</t>
  </si>
  <si>
    <t>受診不可</t>
  </si>
  <si>
    <t>受診不可の主な理由と今後の予定</t>
  </si>
  <si>
    <t>　　　ロ．介護保険認定者は健診を受けられますか</t>
  </si>
  <si>
    <t>受診不可の主な理由</t>
  </si>
  <si>
    <t>３．子育て支援について</t>
  </si>
  <si>
    <t>　（１）子どもの医療費助成制度について</t>
  </si>
  <si>
    <t>高校卒業まで</t>
  </si>
  <si>
    <t>中学卒業まで</t>
  </si>
  <si>
    <t>小学卒業まで</t>
  </si>
  <si>
    <t>就学前（　　）歳</t>
  </si>
  <si>
    <t>助成範囲</t>
  </si>
  <si>
    <t>自己負担</t>
  </si>
  <si>
    <t>自己負担額</t>
  </si>
  <si>
    <t>なし</t>
  </si>
  <si>
    <t>あり</t>
  </si>
  <si>
    <t>なし</t>
  </si>
  <si>
    <t>所得制限</t>
  </si>
  <si>
    <t>　　①現在の制度（通院医療費）</t>
  </si>
  <si>
    <t>　　②現在の制度（入院医療費）</t>
  </si>
  <si>
    <t>　　③予定している制度（通院医療費）</t>
  </si>
  <si>
    <t>開始月</t>
  </si>
  <si>
    <t>　　④予定している制度（入院医療費）</t>
  </si>
  <si>
    <t>　（２）ヒブワクチンの接種費用の助成</t>
  </si>
  <si>
    <t>助成済み</t>
  </si>
  <si>
    <t>助成額</t>
  </si>
  <si>
    <t>助成件数</t>
  </si>
  <si>
    <t>検討中</t>
  </si>
  <si>
    <t>実施なし</t>
  </si>
  <si>
    <t>　（３）小児科医、（４）産婦人科医の確保</t>
  </si>
  <si>
    <t>小児科医数</t>
  </si>
  <si>
    <t>不足</t>
  </si>
  <si>
    <t>充足</t>
  </si>
  <si>
    <t>小児科医</t>
  </si>
  <si>
    <t>困っている内容</t>
  </si>
  <si>
    <t>産婦人科医</t>
  </si>
  <si>
    <t>産婦人科医数</t>
  </si>
  <si>
    <t>　（５）病児保育について</t>
  </si>
  <si>
    <t>実施済み</t>
  </si>
  <si>
    <t>施設数</t>
  </si>
  <si>
    <t>予定なし</t>
  </si>
  <si>
    <t>　（６）妊産婦健診について</t>
  </si>
  <si>
    <t>産前</t>
  </si>
  <si>
    <t>産後</t>
  </si>
  <si>
    <t>妊婦歯科</t>
  </si>
  <si>
    <t>妊産婦健診の助成回数</t>
  </si>
  <si>
    <t>超音波除く</t>
  </si>
  <si>
    <t>超音波込み</t>
  </si>
  <si>
    <t>助成額合計</t>
  </si>
  <si>
    <t>助成回数</t>
  </si>
  <si>
    <t>１回助成額</t>
  </si>
  <si>
    <t>年齢制限なし</t>
  </si>
  <si>
    <t>３５歳以上</t>
  </si>
  <si>
    <t>超音波健診</t>
  </si>
  <si>
    <t>　（７）妊産婦に対する医療費助成</t>
  </si>
  <si>
    <t>実施済</t>
  </si>
  <si>
    <t>助成内容</t>
  </si>
  <si>
    <t>　（８）就学援助</t>
  </si>
  <si>
    <t>　　＜学校では＞</t>
  </si>
  <si>
    <t>入学説明会</t>
  </si>
  <si>
    <t>入学式</t>
  </si>
  <si>
    <t>始業式</t>
  </si>
  <si>
    <t>その他の広報活動</t>
  </si>
  <si>
    <t>　　①保護者への広報と、②認定対象基準</t>
  </si>
  <si>
    <t>保護者への広報</t>
  </si>
  <si>
    <t>認定対象基準</t>
  </si>
  <si>
    <t>生活保護比</t>
  </si>
  <si>
    <t>未満</t>
  </si>
  <si>
    <t>以内</t>
  </si>
  <si>
    <t>その他の基準</t>
  </si>
  <si>
    <t>２人家族</t>
  </si>
  <si>
    <t>４人家族</t>
  </si>
  <si>
    <t>※２人家族＝母３０歳代、子ども小学生</t>
  </si>
  <si>
    <t>※４人家族＝父母３０歳代、子ども小学生と４歳児</t>
  </si>
  <si>
    <t>認定・所得基準</t>
  </si>
  <si>
    <t>市町村</t>
  </si>
  <si>
    <t>学校</t>
  </si>
  <si>
    <t>どちらも可</t>
  </si>
  <si>
    <t>申請受付先</t>
  </si>
  <si>
    <t>現金・現物</t>
  </si>
  <si>
    <t>銀行振込</t>
  </si>
  <si>
    <t>支給方法</t>
  </si>
  <si>
    <t>※支給方法はいずれも保護者に対して</t>
  </si>
  <si>
    <t>支給回数（年）</t>
  </si>
  <si>
    <t>民生委員の意見</t>
  </si>
  <si>
    <t>支給時期</t>
  </si>
  <si>
    <t>支給額</t>
  </si>
  <si>
    <t>入学準備金</t>
  </si>
  <si>
    <t>　　③就学援助の対象となる認定基準額または所得基準額、④申請書の受付先、⑤支給方法、⑥支給回数、⑦申請書への民生委員の所見、⑧入学準備金</t>
  </si>
  <si>
    <t>４．障害者施策について</t>
  </si>
  <si>
    <t>　（１）障害者手帳所有者数</t>
  </si>
  <si>
    <t>精神障害</t>
  </si>
  <si>
    <t>身体障害</t>
  </si>
  <si>
    <t>療育手帳</t>
  </si>
  <si>
    <t>２０１３年度</t>
  </si>
  <si>
    <t>２０１４年度</t>
  </si>
  <si>
    <t>２０１５年度</t>
  </si>
  <si>
    <t>２０１６年度</t>
  </si>
  <si>
    <t>２０１７年度</t>
  </si>
  <si>
    <t>※「身体障害」＝身体障害者手帳　「精神障害」＝精神障害者保健福祉手帳</t>
  </si>
  <si>
    <t>　（２）障害者の医療費助成制度</t>
  </si>
  <si>
    <t>助成対象の範囲</t>
  </si>
  <si>
    <t>助成内容</t>
  </si>
  <si>
    <t>＜身体障害者手帳＞</t>
  </si>
  <si>
    <t>＜精神障害者保健福祉手帳手帳＞</t>
  </si>
  <si>
    <t>＜療育手帳＞</t>
  </si>
  <si>
    <t>　（３）障害者医療費助成制度の見直しについて</t>
  </si>
  <si>
    <t>見直しなし</t>
  </si>
  <si>
    <t>見直し必要</t>
  </si>
  <si>
    <t>　（4）障害者自立支援法関係施策</t>
  </si>
  <si>
    <t>　　①障害者自立支援法の自治体負担軽減策</t>
  </si>
  <si>
    <t>実施済</t>
  </si>
  <si>
    <t>軽減策の内容</t>
  </si>
  <si>
    <t>予定あり</t>
  </si>
  <si>
    <t>検討中</t>
  </si>
  <si>
    <t>予定なし</t>
  </si>
  <si>
    <t>　　②障害者自立支援医療の精神通院医療費制度について負担軽減策</t>
  </si>
  <si>
    <t>相談事業</t>
  </si>
  <si>
    <t>コミュニケーション支援事業</t>
  </si>
  <si>
    <t>　　③地域生活支援事業の利用者負担</t>
  </si>
  <si>
    <t>日常生活用具給付等事業</t>
  </si>
  <si>
    <t>移動支援事業</t>
  </si>
  <si>
    <t>地域活動支援センター機能強化事業</t>
  </si>
  <si>
    <t>その他の事業</t>
  </si>
  <si>
    <t>　（5）障害者福祉サービス利用者が６５歳から介護保険に移行することについて</t>
  </si>
  <si>
    <t>移行人数</t>
  </si>
  <si>
    <t>非移行人数</t>
  </si>
  <si>
    <t>介護利用</t>
  </si>
  <si>
    <t>　　①２０１７年度移行人数、②そのうち介護サービス利用人数、③新高額障害者福祉サービス</t>
  </si>
  <si>
    <t>実施件数</t>
  </si>
  <si>
    <t>実施状況</t>
  </si>
  <si>
    <t>新高額障害者福祉サービス等</t>
  </si>
  <si>
    <t>個別</t>
  </si>
  <si>
    <t>集団</t>
  </si>
  <si>
    <t>実施方式</t>
  </si>
  <si>
    <t>自己負担</t>
  </si>
  <si>
    <t>実施期間</t>
  </si>
  <si>
    <t>個別医療機関委託</t>
  </si>
  <si>
    <t>集団検診</t>
  </si>
  <si>
    <t>特定検診</t>
  </si>
  <si>
    <t>胃がん検診</t>
  </si>
  <si>
    <t>５．健診事業について</t>
  </si>
  <si>
    <t>大腸がん</t>
  </si>
  <si>
    <t>肺がん</t>
  </si>
  <si>
    <t>前立腺がん</t>
  </si>
  <si>
    <t>子宮がん</t>
  </si>
  <si>
    <t>乳がん（超音波）</t>
  </si>
  <si>
    <t>乳がん（マンモグラフィー）</t>
  </si>
  <si>
    <t>歯周疾患</t>
  </si>
  <si>
    <t>　（２）４０歳未満の住民を対象にした健康診査について</t>
  </si>
  <si>
    <t>健診内容</t>
  </si>
  <si>
    <t>特定健診と同じ</t>
  </si>
  <si>
    <t>実施していない</t>
  </si>
  <si>
    <t>特定健診とは異なる</t>
  </si>
  <si>
    <t>　（３）歯周疾患検診の対象年齢・回数</t>
  </si>
  <si>
    <t>毎年受診可</t>
  </si>
  <si>
    <t>節目検診</t>
  </si>
  <si>
    <t>その他</t>
  </si>
  <si>
    <t>※「節目検診」＝４０・５０・６０・７０歳の年に受けられる。</t>
  </si>
  <si>
    <t>６．生活保護</t>
  </si>
  <si>
    <t>　（１）生活保護の相談件数、申請件数など</t>
  </si>
  <si>
    <t>相談件数</t>
  </si>
  <si>
    <t>申請件数</t>
  </si>
  <si>
    <t>保護開始件数</t>
  </si>
  <si>
    <t>自立支援センター</t>
  </si>
  <si>
    <t>　（２）担当者の人員増について</t>
  </si>
  <si>
    <t>正規</t>
  </si>
  <si>
    <t>非正規</t>
  </si>
  <si>
    <t>小計</t>
  </si>
  <si>
    <t>２０１７年度</t>
  </si>
  <si>
    <t>２０１８年度</t>
  </si>
  <si>
    <t>増減</t>
  </si>
  <si>
    <t>７．生活困窮者自立支援</t>
  </si>
  <si>
    <t>　（１）生活困窮者自立支援について実施事業、実績</t>
  </si>
  <si>
    <t>支援プラン</t>
  </si>
  <si>
    <t>住居確保</t>
  </si>
  <si>
    <t>２０１５年度</t>
  </si>
  <si>
    <t>２０１６年度</t>
  </si>
  <si>
    <t>就労準備支援</t>
  </si>
  <si>
    <t>一時生活支援</t>
  </si>
  <si>
    <t>家計相談</t>
  </si>
  <si>
    <t>学習支援</t>
  </si>
  <si>
    <t>就労訓練</t>
  </si>
  <si>
    <t>８．公立病院について</t>
  </si>
  <si>
    <t>　　診療科の縮小、病棟・病床閉鎖、医師・看護師不足など、今後の予定・問題などについて</t>
  </si>
  <si>
    <t>特になし</t>
  </si>
  <si>
    <t>合計</t>
  </si>
  <si>
    <t>今後の予定、抱えている問題点など</t>
  </si>
  <si>
    <t>　（９）子ども食堂について</t>
  </si>
  <si>
    <t>実施個所数</t>
  </si>
  <si>
    <t>自治体の支援</t>
  </si>
  <si>
    <t>　（１０）無料塾について</t>
  </si>
  <si>
    <t>実施回数</t>
  </si>
  <si>
    <t>　　①市内の実施個所と②自治体の支援</t>
  </si>
  <si>
    <t>　（１１）その他の子育て支援策</t>
  </si>
  <si>
    <t>２０１８年４～６月</t>
  </si>
  <si>
    <t>相談－申請</t>
  </si>
  <si>
    <t>申請－保護</t>
  </si>
  <si>
    <t>申請/相談</t>
  </si>
  <si>
    <t>保護/申請</t>
  </si>
  <si>
    <t>●</t>
  </si>
  <si>
    <t>●</t>
  </si>
  <si>
    <t>●</t>
  </si>
  <si>
    <t>適宜、必要な窓口に引き継いでいる</t>
  </si>
  <si>
    <t>●</t>
  </si>
  <si>
    <t>100-200</t>
  </si>
  <si>
    <t>10/月</t>
  </si>
  <si>
    <t>介護サポーターポイント制度</t>
  </si>
  <si>
    <t>６５歳以上の１人暮らし等高齢者世帯のうち、要介護認定または同等程度の世帯で、親族からの支援を受けられない世帯</t>
  </si>
  <si>
    <t>140000/年</t>
  </si>
  <si>
    <t>●</t>
  </si>
  <si>
    <t>地域包括支援センターが訪問や介護予防教室でチェックリストを実施し、デイホームではデイ専任職員が実施している。生活機能低下の疑いのある者は地域包括支援センターに相談し、介護予防の取り組みの提案を受けたり、必要に応じて総合事業を利用する。</t>
  </si>
  <si>
    <t>●</t>
  </si>
  <si>
    <t>非課税世帯</t>
  </si>
  <si>
    <t>課税世帯</t>
  </si>
  <si>
    <t>２０１７年度―２０１３年度</t>
  </si>
  <si>
    <t>所得割軽減による保険料増</t>
  </si>
  <si>
    <t>旧被扶養者均等割軽減額変更</t>
  </si>
  <si>
    <t>●</t>
  </si>
  <si>
    <t>助成額は税抜き</t>
  </si>
  <si>
    <t>●</t>
  </si>
  <si>
    <t>各種検査４回</t>
  </si>
  <si>
    <t>●</t>
  </si>
  <si>
    <t>・教育委員会のウェブサイトに制度を掲載。自治体の広報誌に制度を記載。</t>
  </si>
  <si>
    <t>生活状況が著しく困窮になったなど、特別な事情</t>
  </si>
  <si>
    <t>小学校40600 中学校47400</t>
  </si>
  <si>
    <t>小学校・７月　中学校・入学前の３月</t>
  </si>
  <si>
    <t>クラブ活動費</t>
  </si>
  <si>
    <t>生徒会費</t>
  </si>
  <si>
    <t>ＰＴＡ会費</t>
  </si>
  <si>
    <t>1-2/月</t>
  </si>
  <si>
    <t>当事者（団体）に、子育て、貧困などの支援制度の案内、関係機関向けの「児童虐待防止出張講座」を実施。ＨＰ等で財政面などの支援を行う関係機関等の案内を行っている。</t>
  </si>
  <si>
    <t>１～３級</t>
  </si>
  <si>
    <t>保険診療の医療費、食事療養費の自己負担分</t>
  </si>
  <si>
    <t>１～２級かつ自立支援医療（精神通院）受給者</t>
  </si>
  <si>
    <t>保険診療の医療費の自己負担分（通院のみ）</t>
  </si>
  <si>
    <t>Ａ及びＢの一部</t>
  </si>
  <si>
    <t>※福井市　身障１～２級および療育手帳Ａ以外の受給者は所得制限あり</t>
  </si>
  <si>
    <t>●</t>
  </si>
  <si>
    <t>なし</t>
  </si>
  <si>
    <t>なし　意志疎通支援事業</t>
  </si>
  <si>
    <t>障害者総合支援法の規定により利用者負担を設定</t>
  </si>
  <si>
    <t>なし</t>
  </si>
  <si>
    <t>実施に向けて準備中</t>
  </si>
  <si>
    <t>単位：円</t>
  </si>
  <si>
    <t>5-3月</t>
  </si>
  <si>
    <t>0-1300</t>
  </si>
  <si>
    <t>0-1000</t>
  </si>
  <si>
    <t>1000・3000</t>
  </si>
  <si>
    <t>0・1000</t>
  </si>
  <si>
    <t>0・500</t>
  </si>
  <si>
    <t>0・1000</t>
  </si>
  <si>
    <t>5-2月</t>
  </si>
  <si>
    <t>●</t>
  </si>
  <si>
    <t>30・75歳の年にも検診可</t>
  </si>
  <si>
    <t>市立病院なし</t>
  </si>
  <si>
    <t>係数</t>
  </si>
  <si>
    <t>4/年</t>
  </si>
  <si>
    <t>1/週</t>
  </si>
  <si>
    <t>課税400、非課税200</t>
  </si>
  <si>
    <t>通所型介護予防（地域住民主体型）事業</t>
  </si>
  <si>
    <t>65歳以上の単身高齢者・高齢者のみ世帯</t>
  </si>
  <si>
    <t>家族介護慰労事業</t>
  </si>
  <si>
    <t>要介護４または５、非課税世帯の高齢者、過去1年間介護サービスなしの家族</t>
  </si>
  <si>
    <t>同左</t>
  </si>
  <si>
    <t>5000/回</t>
  </si>
  <si>
    <t>総合事業の訪問型ＢＣＤや通所型Ｂ、生活支援サービス等の体制がまだ十分とは言えない。整備の必要あり。</t>
  </si>
  <si>
    <t>認知機能が疑われるもの等を対象に、協力医療機関において認知症検査等を受ける体制を整備し、できるだけ早期に認知症と発見し、適切な治療を受ける機会を確保するよう、受診勧奨通知を発送している。チェックリスト該当者には、結果の通知と一緒に一般介護予防事業での介護予防教室等への参加勧奨も行っている。</t>
  </si>
  <si>
    <t>後期高齢者医療広域連合から通知している</t>
  </si>
  <si>
    <t>集団7560 個別9515</t>
  </si>
  <si>
    <t>●</t>
  </si>
  <si>
    <t>●</t>
  </si>
  <si>
    <t>●</t>
  </si>
  <si>
    <t>・生活保護停止、廃止の者・天災による市民税減免の者・市民税非課税、均等割のみの者、・教育委員会が必要と認める者、・児童扶養手当受給者</t>
  </si>
  <si>
    <t>2月下旬</t>
  </si>
  <si>
    <t>2回/月</t>
  </si>
  <si>
    <t>学習支援</t>
  </si>
  <si>
    <t>なし</t>
  </si>
  <si>
    <t>１割負担（上限37，200円または負担なし）</t>
  </si>
  <si>
    <t>１割負担または負担なし</t>
  </si>
  <si>
    <t>未実施であるが実施予定</t>
  </si>
  <si>
    <t>500・1300</t>
  </si>
  <si>
    <t>0・3000</t>
  </si>
  <si>
    <t>0（透視のみ）</t>
  </si>
  <si>
    <t>500・200</t>
  </si>
  <si>
    <t>200・100</t>
  </si>
  <si>
    <t>0・300</t>
  </si>
  <si>
    <t>300・600</t>
  </si>
  <si>
    <t>500・1000</t>
  </si>
  <si>
    <t>100・200</t>
  </si>
  <si>
    <t>登録15、延300</t>
  </si>
  <si>
    <t>登録17、延355</t>
  </si>
  <si>
    <t>登録21、延280</t>
  </si>
  <si>
    <t>不明</t>
  </si>
  <si>
    <t>●</t>
  </si>
  <si>
    <t>福井県が独自に定めた認知機能低下を判定する5項目を追加して認知症疑いの方に医療機関でＭＭＳＥ検査を勧めている。栄養、口腔、運動の項目に該当した方に一般介護予防教室の案内を送付している。</t>
  </si>
  <si>
    <t>※「助成額」について、「課税」「非課税」の区別がされていない自治体は全て「課税世帯」に入力。</t>
  </si>
  <si>
    <t>集団7992 個別9515</t>
  </si>
  <si>
    <t>・「助成額」　　「個別」で眼底検査を実施した場合は10,120円助成。</t>
  </si>
  <si>
    <t>●</t>
  </si>
  <si>
    <t>・毎年4月に各学校より保護者あて案内通知配布。ＨＰ</t>
  </si>
  <si>
    <t>児童扶養手当受給者など</t>
  </si>
  <si>
    <t>●（一部教育委員会）</t>
  </si>
  <si>
    <t>2月頃</t>
  </si>
  <si>
    <t>●</t>
  </si>
  <si>
    <t>１回/月</t>
  </si>
  <si>
    <t>特になし</t>
  </si>
  <si>
    <t>36/年</t>
  </si>
  <si>
    <t>市の委託事業として実施。福祉総合相談室の回答では、市内1カ所で1回/週開催</t>
  </si>
  <si>
    <t>なし</t>
  </si>
  <si>
    <t>１～２級</t>
  </si>
  <si>
    <t>通院の保険診療の自己負担分</t>
  </si>
  <si>
    <t>Ａ１，Ａ２，Ｂ１</t>
  </si>
  <si>
    <t>重度医療の対象者の場合、1割負担分は重度医療の対象</t>
  </si>
  <si>
    <t>無料</t>
  </si>
  <si>
    <t>1割負担、世帯の収入に応じて上限額の設定あり</t>
  </si>
  <si>
    <t>利用時間、利用形態により異なる。非課税の場合は無料。</t>
  </si>
  <si>
    <t>今年度中に対応予定</t>
  </si>
  <si>
    <t>200・900</t>
  </si>
  <si>
    <t>200・600</t>
  </si>
  <si>
    <t>200・1000</t>
  </si>
  <si>
    <t>一体的に実施</t>
  </si>
  <si>
    <t>医師については県へも派遣を要請しているが、なかなか実現せず、紹介会社等へも依頼済。看護師については、採用はするものの、介護等での退職もあり、充足していない。</t>
  </si>
  <si>
    <t>2/月・1/週</t>
  </si>
  <si>
    <t>1/年</t>
  </si>
  <si>
    <t>月平均利用者数</t>
  </si>
  <si>
    <t>県の要綱</t>
  </si>
  <si>
    <t>72000/年額上限</t>
  </si>
  <si>
    <t>※大野市　要支援１と２の合計を要支援１に入力</t>
  </si>
  <si>
    <t>地域に居場所の不足</t>
  </si>
  <si>
    <t>・もの忘れ検診として活用ｊ。・今後は一般介護予防事業の対象者把握として活用していく。</t>
  </si>
  <si>
    <t>75歳以上全額</t>
  </si>
  <si>
    <t>500/月</t>
  </si>
  <si>
    <t>4000まで</t>
  </si>
  <si>
    <t>・福祉部局において母子世帯等へ通知を送付する際に、就学援助制度の周知チラシを同封</t>
  </si>
  <si>
    <t>●生活困窮</t>
  </si>
  <si>
    <t>●非課税世帯</t>
  </si>
  <si>
    <t>3月</t>
  </si>
  <si>
    <t>・結の故郷ゆめみらい支援事業　・すこやか家族応援事業（結婚または出産世帯に商品券10万円×3年　・あかちゃん訪問　・育児相談会＆離乳食教室</t>
  </si>
  <si>
    <t>医療費の自己負担分</t>
  </si>
  <si>
    <t>１～２級かつ自立支援医療受給者</t>
  </si>
  <si>
    <t>通院医療費の自己負担分</t>
  </si>
  <si>
    <t>Ａ１，Ａ２、Ｂ１，Ｂ２の一部</t>
  </si>
  <si>
    <t>なし</t>
  </si>
  <si>
    <t>個別型　1割負担（課税状況により上限額あり）　車両型　無料（月2回まで）</t>
  </si>
  <si>
    <t>未定</t>
  </si>
  <si>
    <t>500-1000</t>
  </si>
  <si>
    <t>カメラ2000 バリウム1000</t>
  </si>
  <si>
    <t>バリウム1000</t>
  </si>
  <si>
    <t>休日急患診療所の看護師不足</t>
  </si>
  <si>
    <t>平成30年４月</t>
  </si>
  <si>
    <t>平成30年3月末</t>
  </si>
  <si>
    <t>※償還払い分のみ</t>
  </si>
  <si>
    <t>2-3/月</t>
  </si>
  <si>
    <t>※勝山市　要支援１・２、対象事業所を合計で要支援１の訪問型Ａに記入</t>
  </si>
  <si>
    <t>※勝山市　要支援１・２、対象事業所分を合計で通所型Ｃに入力</t>
  </si>
  <si>
    <t>人材不足</t>
  </si>
  <si>
    <t>事業対象者の判定など</t>
  </si>
  <si>
    <t>●</t>
  </si>
  <si>
    <t>不明</t>
  </si>
  <si>
    <t>常勤は1人　分娩不可</t>
  </si>
  <si>
    <t>就学時、健康診断の案内通知とともに、就学援助（入学委前準備金）の案内を同封</t>
  </si>
  <si>
    <t>特別支援就学奨励費の需要額測定に準じ、世帯収入額の1.3倍未満</t>
  </si>
  <si>
    <t>●</t>
  </si>
  <si>
    <t>●場合により</t>
  </si>
  <si>
    <t>40/年</t>
  </si>
  <si>
    <t>（夏休み期間のみ実施）</t>
  </si>
  <si>
    <t>インフルエンザ予防接種費助成</t>
  </si>
  <si>
    <t>重度障害児（者）医療費助成</t>
  </si>
  <si>
    <t>重度障害児（者）医療費助成（通院のみ）</t>
  </si>
  <si>
    <t>Ａ１，Ａ２、Ｂ１，Ｂ２の一部※所得制限あり</t>
  </si>
  <si>
    <t>事業実施なし</t>
  </si>
  <si>
    <t>原則購入費用の1割　市民税非課税世帯は無料</t>
  </si>
  <si>
    <t>実費のみ</t>
  </si>
  <si>
    <t>日中一時支援事業・原則1割負担　市民税非課税世帯は無料</t>
  </si>
  <si>
    <t>6-1月</t>
  </si>
  <si>
    <t>随時</t>
  </si>
  <si>
    <t>40歳・50歳・60歳の年</t>
  </si>
  <si>
    <t>公立病院なし</t>
  </si>
  <si>
    <t>平成30年10月</t>
  </si>
  <si>
    <t>3/週</t>
  </si>
  <si>
    <t>永平寺町軽度生活援助事業</t>
  </si>
  <si>
    <t>６５歳以上の単身世帯・高齢者のみ世帯およびこれに準じる世帯</t>
  </si>
  <si>
    <t>永平寺町在宅介護慰労金支給</t>
  </si>
  <si>
    <t>町内に住所を有し、要介護者と同居している者</t>
  </si>
  <si>
    <t>介護度４または５（介護度４または５の認定を受けて６カ月が経過している者）</t>
  </si>
  <si>
    <t>事務の簡素化を図る。</t>
  </si>
  <si>
    <t>１～３級（所得制限あり）</t>
  </si>
  <si>
    <t>療養費の給付、入院中の食事代など</t>
  </si>
  <si>
    <t>療養費の給付（通院のみ）</t>
  </si>
  <si>
    <t>厚生育成医療の医療費助成</t>
  </si>
  <si>
    <t>自己負担額の設定</t>
  </si>
  <si>
    <t>負担なし</t>
  </si>
  <si>
    <t>本人または配偶者課税者１割負担　非課税者負担なし</t>
  </si>
  <si>
    <t>非課税世帯は負担なし。課税世帯は１割。</t>
  </si>
  <si>
    <t>日中一時支援、訪問入浴サービス　移動支援と同じ</t>
  </si>
  <si>
    <t>現在実施なし。今後実施予定。</t>
  </si>
  <si>
    <t>その他</t>
  </si>
  <si>
    <t>1/週 金昼食</t>
  </si>
  <si>
    <t>在宅介護サービス利用支援金支給事業</t>
  </si>
  <si>
    <t>要介護３～５に認定された在宅の要介護者</t>
  </si>
  <si>
    <t>住民税非課税世帯で、市税および介護保険料の滞納がない世帯者に限る</t>
  </si>
  <si>
    <t>48000/年</t>
  </si>
  <si>
    <t>生活支援機能</t>
  </si>
  <si>
    <t>・生活機能低下の疑いがある人に通所型サービスＣ（集団）の通知機能。・もの忘れ検診受診奨励。</t>
  </si>
  <si>
    <t>※合計数を入力</t>
  </si>
  <si>
    <t>集団幼児検診４８回を小児科医だけでは不可。他科の医師にも要請</t>
  </si>
  <si>
    <t>産院（入院）施設が２ヶ所しかなく、妊娠途中で市外の産院への転院がある。</t>
  </si>
  <si>
    <t>家庭状況etc.により担任からの声かけ</t>
  </si>
  <si>
    <t>2月</t>
  </si>
  <si>
    <t>一部負担金の１０割</t>
  </si>
  <si>
    <t>外来分の一部負担金の１０割</t>
  </si>
  <si>
    <t>福井県総合福祉相談所において知能指数が50以下と判定された者</t>
  </si>
  <si>
    <t>一部負担金の10割</t>
  </si>
  <si>
    <t>費用の1割負担　市民税非課税世帯は免除</t>
  </si>
  <si>
    <t>利用料：1日100円または1ヵ月500円</t>
  </si>
  <si>
    <t>準備中</t>
  </si>
  <si>
    <t>500～2000</t>
  </si>
  <si>
    <t>1000・2000</t>
  </si>
  <si>
    <t>なし</t>
  </si>
  <si>
    <t>1/週 昼食</t>
  </si>
  <si>
    <t>（注１）</t>
  </si>
  <si>
    <t>（注１）・要介護３～５・要介護１で要件を満たす人・市税を滞納していない人</t>
  </si>
  <si>
    <t>平成30年8月</t>
  </si>
  <si>
    <t>4/週 昼食</t>
  </si>
  <si>
    <t>高浜町家族介護支援金支給事業</t>
  </si>
  <si>
    <t>要介護4以上の要介護者と同居する介護者</t>
  </si>
  <si>
    <t>非課税8500円／月　課税4000円／月　16日以上在宅であった月が対象</t>
  </si>
  <si>
    <t>※（注１）高浜町　オンデマンドバス有り</t>
  </si>
  <si>
    <t>グッドサポート他</t>
  </si>
  <si>
    <t>社協他</t>
  </si>
  <si>
    <t>介護予防教室やもの忘れ検診の案内</t>
  </si>
  <si>
    <t>（注１）</t>
  </si>
  <si>
    <t>（注1）高浜町の助成額</t>
  </si>
  <si>
    <t>①舞鶴管内</t>
  </si>
  <si>
    <t>4960円</t>
  </si>
  <si>
    <t>7960円（生保）</t>
  </si>
  <si>
    <t>②小浜管内</t>
  </si>
  <si>
    <t>4700円</t>
  </si>
  <si>
    <t>7700円（生保）</t>
  </si>
  <si>
    <t>自己負担</t>
  </si>
  <si>
    <t>3000円</t>
  </si>
  <si>
    <t>広域連合で実施しており、市町では申請の受付のみ</t>
  </si>
  <si>
    <t>理由は不明。今のところ予定もなし。</t>
  </si>
  <si>
    <t>75歳以上無料</t>
  </si>
  <si>
    <t>近隣市町の医師に依頼しているが確保が難しい</t>
  </si>
  <si>
    <t>入学通知書送付時、案内チラシを同封</t>
  </si>
  <si>
    <t>前年度または当該年度において、生活保護の停止または廃止になった方、住民税非課税の方、児童扶養手当受給者他</t>
  </si>
  <si>
    <t>●（注１）</t>
  </si>
  <si>
    <t>※（注１）高浜町　医療費は申請後、修学旅行費は終了後に支給</t>
  </si>
  <si>
    <t>2回/週</t>
  </si>
  <si>
    <t>生活困窮者向け学習教室</t>
  </si>
  <si>
    <t>通院分全額</t>
  </si>
  <si>
    <t>全額　入院時食事療養費</t>
  </si>
  <si>
    <t>課税世帯1割　非課税世帯自己負担なし</t>
  </si>
  <si>
    <t>課税世帯1割　非課税世帯自己負担なし　Ⅰ型（無料）</t>
  </si>
  <si>
    <t>※（１）高浜町　若狭健康福祉センターへ紹介願います</t>
  </si>
  <si>
    <t>＜実施期間＞</t>
  </si>
  <si>
    <t>２０１８年１０月～１１月</t>
  </si>
  <si>
    <t>＜対象＞</t>
  </si>
  <si>
    <t>福井県内の自治体</t>
  </si>
  <si>
    <t>福井県社会保障推進協議会</t>
  </si>
  <si>
    <t>ｐ１</t>
  </si>
  <si>
    <t>「２０１８年度医療費助成・介護保険等に関する自治体アンケート調査」のまとめ</t>
  </si>
  <si>
    <t>ｐ２</t>
  </si>
  <si>
    <t>ｐ３</t>
  </si>
  <si>
    <t>ｐ４</t>
  </si>
  <si>
    <t>ｐ５</t>
  </si>
  <si>
    <t>ｐ６</t>
  </si>
  <si>
    <t>困難事例への対処、相談件数など</t>
  </si>
  <si>
    <t>ｐ７</t>
  </si>
  <si>
    <t>ｐ８</t>
  </si>
  <si>
    <t>ｐ９</t>
  </si>
  <si>
    <t>高齢者福祉政策（介護手当・住宅改修）について</t>
  </si>
  <si>
    <t>高齢者福祉政策（配食サービス・ゴミだし援助）について</t>
  </si>
  <si>
    <t>ｐ10</t>
  </si>
  <si>
    <t>ｐ11</t>
  </si>
  <si>
    <t>ｐ12</t>
  </si>
  <si>
    <t>ｐ13</t>
  </si>
  <si>
    <t>地域包括ケアシステム、チェックリストの活用について</t>
  </si>
  <si>
    <t>ｐ14</t>
  </si>
  <si>
    <t>介護認定者の障害者控除の認定について</t>
  </si>
  <si>
    <t>ｐ15</t>
  </si>
  <si>
    <t>高齢者医療について</t>
  </si>
  <si>
    <t>ｐ16</t>
  </si>
  <si>
    <t>後期高齢者医療制度について</t>
  </si>
  <si>
    <t>ｐ17</t>
  </si>
  <si>
    <t>後期高齢者医療制度（健診への助成制度）について</t>
  </si>
  <si>
    <t>ｐ18</t>
  </si>
  <si>
    <t>後期高齢者医療制度（健診）について</t>
  </si>
  <si>
    <t>ｐ19</t>
  </si>
  <si>
    <t>子育て支援（子ども医療費助成制度）について</t>
  </si>
  <si>
    <t>子育て支援（ヒブワクチン）について</t>
  </si>
  <si>
    <t>ｐ21</t>
  </si>
  <si>
    <t>ｐ22</t>
  </si>
  <si>
    <t>ｐ23</t>
  </si>
  <si>
    <t>子育て支援（就学援助）について</t>
  </si>
  <si>
    <t>ｐ24</t>
  </si>
  <si>
    <t>ｐ25</t>
  </si>
  <si>
    <t>ｐ26</t>
  </si>
  <si>
    <t>障害者施策（障害者手帳）について</t>
  </si>
  <si>
    <t>ｐ27</t>
  </si>
  <si>
    <t>障害者施策（医療費助成制度）について</t>
  </si>
  <si>
    <t>ｐ28</t>
  </si>
  <si>
    <t>障害者自立支援法関係施策（負担軽減）</t>
  </si>
  <si>
    <t>障害者自立支援法関係施策（地域生活支援事業の利用者負担）</t>
  </si>
  <si>
    <t>ｐ29</t>
  </si>
  <si>
    <t>健診事業（自己負担・実施期間・実施方式）</t>
  </si>
  <si>
    <t>健診事業（４０歳未満の住民の健康診査）</t>
  </si>
  <si>
    <t>生活保護の件数、申請数など</t>
  </si>
  <si>
    <t>生活困窮者自立支援（実施事業・実績）など</t>
  </si>
  <si>
    <t>公立病院について</t>
  </si>
  <si>
    <t>ｐ20</t>
  </si>
  <si>
    <t>　　⑨新３項目（クラブ活動費、生徒会費、ＰＴＡ会費）の支給について</t>
  </si>
  <si>
    <t>　（１）自己負担・実施期間・実施方式（２０１７年度）</t>
  </si>
  <si>
    <t>宿題などの家庭学習支援を目的に子どもの居場所づくりを実施。居場所は地域実施団体が運営し、市が委託する竿ネット（注１）がサポート。</t>
  </si>
  <si>
    <t>※（注１）「竿ネット」　越前市内の１９社会福祉法人で結成</t>
  </si>
  <si>
    <t>●（未就学児）</t>
  </si>
  <si>
    <t>500/月（１医療機関）</t>
  </si>
  <si>
    <t>１日500円/4000円まで（１医療機関）</t>
  </si>
  <si>
    <t>医療無料化が該当と判定された人</t>
  </si>
  <si>
    <t>4回/月他</t>
  </si>
  <si>
    <t>生活支援サービス等体制</t>
  </si>
  <si>
    <t>後期高齢者は後期高齢者医療広域連合</t>
  </si>
  <si>
    <t>就学時健康診断、入学通知書送付時に案内通知送付。町のＨＰに掲載。</t>
  </si>
  <si>
    <t>小学校40600 中学校47400</t>
  </si>
  <si>
    <t>年２回</t>
  </si>
  <si>
    <t>行政では行っていない。</t>
  </si>
  <si>
    <t xml:space="preserve">カメラ2000 </t>
  </si>
  <si>
    <t>●</t>
  </si>
  <si>
    <t>●</t>
  </si>
  <si>
    <t>●</t>
  </si>
  <si>
    <t>7743(生保）</t>
  </si>
  <si>
    <t>高浜町（注１）</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</si>
  <si>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</si>
  <si>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</si>
  <si>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</si>
  <si>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</si>
  <si>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</si>
  <si>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</si>
  <si>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</si>
  <si>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</si>
  <si>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</si>
  <si>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</si>
  <si>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</si>
  <si>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</si>
  <si>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</si>
  <si>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</si>
  <si>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</si>
  <si>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</si>
  <si>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</si>
  <si>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</si>
  <si>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</si>
  <si>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</si>
  <si>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</si>
  <si>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</si>
  <si>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</si>
  <si>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</si>
  <si>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</si>
  <si>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</si>
  <si>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</si>
  <si>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</si>
  <si>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</si>
  <si>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　（２）第７期における介護保険料の値上げ</t>
  </si>
  <si>
    <t>第７期の介護保険料、利用料の減免措置など</t>
  </si>
  <si>
    <t>特別養護老人ホーム待機者数、福祉用具貸与への助成、件数など</t>
  </si>
  <si>
    <t>福祉用具貸与の件数など</t>
  </si>
  <si>
    <t>福祉用具貸与の件数、高額介護サービスの自動払い戻しなど</t>
  </si>
  <si>
    <t>高齢者福祉政策（巡回バス・たまり場事業）、総合事業について</t>
  </si>
  <si>
    <t>総合事業について</t>
  </si>
  <si>
    <t>子育て支援（病児保育、妊産婦健診）について</t>
  </si>
  <si>
    <t>子育て支援（子ども食堂・無料塾）などについて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</si>
</sst>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_);[Red]\(#,##0\)"/>
    <numFmt numFmtId="180" formatCode="0.00_ "/>
    <numFmt numFmtId="181" formatCode="#,##0.00_ "/>
    <numFmt numFmtId="182" formatCode="yyyy&quot;年&quot;m&quot;月&quot;d&quot;日&quot;;@"/>
  </numFmts>
  <fonts count="5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i/>
      <sz val="11"/>
      <color indexed="8"/>
      <name val="ＭＳ Ｐゴシック"/>
      <family val="3"/>
    </font>
    <font>
      <sz val="11"/>
      <name val="ＭＳ Ｐゴシック"/>
      <family val="3"/>
    </font>
    <font>
      <sz val="8.5"/>
      <color indexed="8"/>
      <name val="ＭＳ Ｐゴシック"/>
      <family val="3"/>
    </font>
    <font>
      <sz val="8.5"/>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6"/>
      <color indexed="8"/>
      <name val="ＭＳ Ｐゴシック"/>
      <family val="3"/>
    </font>
    <font>
      <sz val="18"/>
      <color indexed="8"/>
      <name val="ＭＳ Ｐゴシック"/>
      <family val="3"/>
    </font>
    <font>
      <sz val="20"/>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i/>
      <sz val="11"/>
      <color theme="1"/>
      <name val="Calibri"/>
      <family val="3"/>
    </font>
    <font>
      <sz val="9"/>
      <color theme="1"/>
      <name val="Calibri"/>
      <family val="3"/>
    </font>
    <font>
      <sz val="11"/>
      <name val="Calibri"/>
      <family val="3"/>
    </font>
    <font>
      <sz val="18"/>
      <color theme="1"/>
      <name val="Calibri"/>
      <family val="3"/>
    </font>
    <font>
      <sz val="16"/>
      <color theme="1"/>
      <name val="Calibri"/>
      <family val="3"/>
    </font>
    <font>
      <sz val="2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hair"/>
      <right style="thin"/>
      <top style="thin"/>
      <bottom style="thin"/>
    </border>
    <border>
      <left>
        <color indexed="63"/>
      </left>
      <right style="thin"/>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style="thin"/>
      <right style="hair"/>
      <top style="thin"/>
      <bottom style="thin"/>
    </border>
    <border>
      <left style="thin"/>
      <right>
        <color indexed="63"/>
      </right>
      <top>
        <color indexed="63"/>
      </top>
      <bottom>
        <color indexed="63"/>
      </bottom>
    </border>
    <border>
      <left style="hair"/>
      <right style="hair"/>
      <top>
        <color indexed="63"/>
      </top>
      <bottom style="thin"/>
    </border>
    <border>
      <left style="hair"/>
      <right style="hair"/>
      <top style="thin"/>
      <bottom>
        <color indexed="63"/>
      </bottom>
    </border>
    <border>
      <left>
        <color indexed="63"/>
      </left>
      <right style="hair"/>
      <top style="thin"/>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hair"/>
      <top style="thin"/>
      <bottom>
        <color indexed="63"/>
      </bottom>
    </border>
    <border>
      <left style="hair"/>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493">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shrinkToFit="1"/>
    </xf>
    <xf numFmtId="0" fontId="0" fillId="0" borderId="11" xfId="0" applyBorder="1" applyAlignment="1">
      <alignment vertical="center" shrinkToFit="1"/>
    </xf>
    <xf numFmtId="0" fontId="0" fillId="0" borderId="11" xfId="0" applyBorder="1" applyAlignment="1">
      <alignment vertical="center"/>
    </xf>
    <xf numFmtId="0" fontId="0" fillId="0" borderId="12" xfId="0" applyBorder="1" applyAlignment="1">
      <alignment vertical="center" shrinkToFit="1"/>
    </xf>
    <xf numFmtId="0" fontId="0" fillId="0" borderId="12" xfId="0" applyBorder="1" applyAlignment="1">
      <alignment vertical="center"/>
    </xf>
    <xf numFmtId="0" fontId="0" fillId="0" borderId="0" xfId="0"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176" fontId="0" fillId="0" borderId="0" xfId="0" applyNumberFormat="1" applyAlignment="1">
      <alignment vertical="center"/>
    </xf>
    <xf numFmtId="176" fontId="0" fillId="0" borderId="10" xfId="0" applyNumberFormat="1" applyBorder="1" applyAlignment="1">
      <alignment vertical="center"/>
    </xf>
    <xf numFmtId="176" fontId="0" fillId="0" borderId="11" xfId="0" applyNumberFormat="1" applyBorder="1" applyAlignment="1">
      <alignment vertical="center"/>
    </xf>
    <xf numFmtId="0" fontId="0" fillId="0" borderId="13" xfId="0" applyBorder="1" applyAlignment="1">
      <alignment horizontal="center" vertical="center"/>
    </xf>
    <xf numFmtId="176" fontId="0" fillId="0" borderId="13" xfId="0" applyNumberFormat="1" applyBorder="1" applyAlignment="1">
      <alignment vertical="center"/>
    </xf>
    <xf numFmtId="0" fontId="0" fillId="0" borderId="14" xfId="0" applyBorder="1" applyAlignment="1">
      <alignment horizontal="center" vertical="center"/>
    </xf>
    <xf numFmtId="176" fontId="0" fillId="0" borderId="14" xfId="0" applyNumberFormat="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176" fontId="0" fillId="0" borderId="0" xfId="0" applyNumberForma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horizontal="center" vertical="center"/>
    </xf>
    <xf numFmtId="0" fontId="0" fillId="0" borderId="14" xfId="0" applyBorder="1" applyAlignment="1">
      <alignment horizontal="center" vertical="center" shrinkToFit="1"/>
    </xf>
    <xf numFmtId="0" fontId="3" fillId="0" borderId="10" xfId="0" applyFont="1" applyBorder="1" applyAlignment="1">
      <alignment horizontal="center" vertical="center" shrinkToFit="1"/>
    </xf>
    <xf numFmtId="176" fontId="0" fillId="0" borderId="12" xfId="0" applyNumberFormat="1" applyBorder="1" applyAlignment="1">
      <alignment vertic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5" xfId="0" applyBorder="1" applyAlignment="1">
      <alignment vertical="center"/>
    </xf>
    <xf numFmtId="0" fontId="0" fillId="0" borderId="15" xfId="0" applyBorder="1" applyAlignment="1">
      <alignment horizontal="center" vertical="center"/>
    </xf>
    <xf numFmtId="176" fontId="0" fillId="0" borderId="15" xfId="0" applyNumberFormat="1" applyBorder="1" applyAlignment="1">
      <alignment vertical="center"/>
    </xf>
    <xf numFmtId="0" fontId="0" fillId="0" borderId="14"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vertical="center"/>
    </xf>
    <xf numFmtId="176" fontId="0" fillId="0" borderId="16" xfId="0" applyNumberFormat="1" applyBorder="1" applyAlignment="1">
      <alignment vertical="center"/>
    </xf>
    <xf numFmtId="176" fontId="0" fillId="0" borderId="17" xfId="0" applyNumberFormat="1" applyBorder="1" applyAlignment="1">
      <alignment vertical="center"/>
    </xf>
    <xf numFmtId="176" fontId="0" fillId="0" borderId="10" xfId="0" applyNumberFormat="1" applyBorder="1" applyAlignment="1">
      <alignment vertical="center"/>
    </xf>
    <xf numFmtId="176" fontId="0" fillId="0" borderId="11" xfId="0" applyNumberFormat="1" applyBorder="1" applyAlignment="1">
      <alignment vertical="center"/>
    </xf>
    <xf numFmtId="176" fontId="0" fillId="0" borderId="13" xfId="0" applyNumberFormat="1" applyBorder="1" applyAlignment="1">
      <alignment vertical="center"/>
    </xf>
    <xf numFmtId="176" fontId="0" fillId="0" borderId="14" xfId="0" applyNumberFormat="1" applyBorder="1" applyAlignment="1">
      <alignment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178" fontId="0" fillId="0" borderId="14" xfId="0" applyNumberFormat="1" applyBorder="1" applyAlignment="1">
      <alignment vertical="center"/>
    </xf>
    <xf numFmtId="0" fontId="0" fillId="0" borderId="0" xfId="0" applyFill="1" applyBorder="1" applyAlignment="1">
      <alignment horizontal="center" vertical="center"/>
    </xf>
    <xf numFmtId="0" fontId="0" fillId="0" borderId="0" xfId="0" applyBorder="1" applyAlignment="1">
      <alignment horizontal="center" vertical="top"/>
    </xf>
    <xf numFmtId="176" fontId="0" fillId="0" borderId="0" xfId="0" applyNumberFormat="1" applyBorder="1" applyAlignment="1">
      <alignment vertical="center"/>
    </xf>
    <xf numFmtId="177" fontId="0" fillId="0" borderId="0" xfId="0" applyNumberFormat="1" applyBorder="1" applyAlignment="1">
      <alignment vertical="center"/>
    </xf>
    <xf numFmtId="0" fontId="0" fillId="0" borderId="0" xfId="0" applyAlignment="1">
      <alignment horizontal="center" vertical="center" shrinkToFit="1"/>
    </xf>
    <xf numFmtId="0" fontId="0" fillId="0" borderId="11" xfId="0" applyBorder="1" applyAlignment="1">
      <alignment vertical="center"/>
    </xf>
    <xf numFmtId="0" fontId="0" fillId="0" borderId="13" xfId="0" applyBorder="1" applyAlignment="1">
      <alignment vertical="center" shrinkToFit="1"/>
    </xf>
    <xf numFmtId="0" fontId="0" fillId="0" borderId="14" xfId="0" applyBorder="1" applyAlignment="1">
      <alignment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0" borderId="16"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shrinkToFit="1"/>
    </xf>
    <xf numFmtId="0" fontId="0" fillId="0" borderId="10" xfId="0" applyBorder="1" applyAlignment="1">
      <alignment horizontal="center" vertical="center" shrinkToFit="1"/>
    </xf>
    <xf numFmtId="0" fontId="0" fillId="0" borderId="11"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1" xfId="0" applyFill="1" applyBorder="1" applyAlignment="1">
      <alignment horizontal="center" vertical="center"/>
    </xf>
    <xf numFmtId="0" fontId="0" fillId="0" borderId="12" xfId="0" applyFill="1" applyBorder="1" applyAlignment="1">
      <alignment horizontal="center" vertical="center"/>
    </xf>
    <xf numFmtId="177" fontId="0" fillId="0" borderId="10" xfId="0" applyNumberFormat="1" applyBorder="1" applyAlignment="1">
      <alignment vertical="center"/>
    </xf>
    <xf numFmtId="0" fontId="0" fillId="0" borderId="17" xfId="0" applyFill="1" applyBorder="1" applyAlignment="1">
      <alignment horizontal="center" vertical="center"/>
    </xf>
    <xf numFmtId="176" fontId="0" fillId="0" borderId="12" xfId="0" applyNumberFormat="1"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7" xfId="0" applyBorder="1" applyAlignment="1">
      <alignment horizontal="center" vertical="center" shrinkToFit="1"/>
    </xf>
    <xf numFmtId="176" fontId="0" fillId="0" borderId="16" xfId="0" applyNumberFormat="1" applyBorder="1" applyAlignment="1">
      <alignment vertical="center"/>
    </xf>
    <xf numFmtId="176" fontId="0" fillId="0" borderId="18" xfId="0" applyNumberFormat="1" applyFill="1" applyBorder="1" applyAlignment="1">
      <alignment vertical="center"/>
    </xf>
    <xf numFmtId="0" fontId="0" fillId="0" borderId="15" xfId="0" applyBorder="1" applyAlignment="1">
      <alignment vertical="top" wrapText="1"/>
    </xf>
    <xf numFmtId="176" fontId="4" fillId="0" borderId="11" xfId="0" applyNumberFormat="1" applyFont="1" applyBorder="1" applyAlignment="1">
      <alignment vertical="center" wrapText="1"/>
    </xf>
    <xf numFmtId="0" fontId="0" fillId="0" borderId="10" xfId="0" applyFill="1" applyBorder="1" applyAlignment="1">
      <alignment vertical="center"/>
    </xf>
    <xf numFmtId="0" fontId="0" fillId="0" borderId="19" xfId="0" applyBorder="1" applyAlignment="1">
      <alignment horizontal="center" vertical="center" shrinkToFit="1"/>
    </xf>
    <xf numFmtId="0" fontId="0" fillId="0" borderId="20" xfId="0" applyBorder="1" applyAlignment="1">
      <alignment horizontal="center" vertical="center"/>
    </xf>
    <xf numFmtId="178" fontId="0" fillId="0" borderId="0" xfId="0" applyNumberFormat="1" applyBorder="1" applyAlignment="1">
      <alignment vertical="center"/>
    </xf>
    <xf numFmtId="0" fontId="0" fillId="0" borderId="0" xfId="0" applyAlignment="1">
      <alignment vertical="center" shrinkToFit="1"/>
    </xf>
    <xf numFmtId="179" fontId="0" fillId="0" borderId="11" xfId="0" applyNumberFormat="1" applyBorder="1" applyAlignment="1">
      <alignment vertical="center"/>
    </xf>
    <xf numFmtId="179" fontId="0" fillId="0" borderId="14" xfId="0" applyNumberFormat="1" applyBorder="1" applyAlignment="1">
      <alignment vertical="center"/>
    </xf>
    <xf numFmtId="178" fontId="0" fillId="0" borderId="13" xfId="0" applyNumberFormat="1" applyBorder="1" applyAlignment="1">
      <alignment vertical="center"/>
    </xf>
    <xf numFmtId="179" fontId="0" fillId="0" borderId="0" xfId="0" applyNumberFormat="1" applyBorder="1" applyAlignment="1">
      <alignment vertical="center"/>
    </xf>
    <xf numFmtId="179" fontId="0" fillId="0" borderId="13" xfId="0" applyNumberFormat="1" applyBorder="1" applyAlignment="1">
      <alignment vertical="center"/>
    </xf>
    <xf numFmtId="176" fontId="0" fillId="0" borderId="11" xfId="0" applyNumberFormat="1" applyBorder="1" applyAlignment="1">
      <alignment vertical="center" shrinkToFit="1"/>
    </xf>
    <xf numFmtId="176" fontId="0" fillId="0" borderId="12" xfId="0" applyNumberFormat="1" applyBorder="1" applyAlignment="1">
      <alignment vertical="center" shrinkToFit="1"/>
    </xf>
    <xf numFmtId="176" fontId="0" fillId="0" borderId="0" xfId="0" applyNumberFormat="1" applyAlignment="1">
      <alignment vertical="center" shrinkToFit="1"/>
    </xf>
    <xf numFmtId="176" fontId="0" fillId="0" borderId="11"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13" xfId="0" applyNumberFormat="1" applyBorder="1" applyAlignment="1">
      <alignment horizontal="center" vertical="center"/>
    </xf>
    <xf numFmtId="0" fontId="0" fillId="0" borderId="10" xfId="0" applyBorder="1" applyAlignment="1">
      <alignment horizontal="right" vertical="center"/>
    </xf>
    <xf numFmtId="176" fontId="0" fillId="0" borderId="10" xfId="0" applyNumberFormat="1" applyBorder="1" applyAlignment="1">
      <alignment horizontal="center" vertical="center"/>
    </xf>
    <xf numFmtId="0" fontId="0" fillId="0" borderId="15" xfId="0" applyBorder="1" applyAlignment="1">
      <alignment vertical="center" shrinkToFit="1"/>
    </xf>
    <xf numFmtId="0" fontId="0" fillId="0" borderId="14" xfId="0" applyBorder="1" applyAlignment="1">
      <alignment vertical="top" shrinkToFit="1"/>
    </xf>
    <xf numFmtId="0" fontId="0" fillId="0" borderId="16" xfId="0" applyBorder="1" applyAlignment="1">
      <alignment vertical="top" shrinkToFit="1"/>
    </xf>
    <xf numFmtId="0" fontId="3" fillId="0" borderId="16" xfId="0" applyFont="1" applyBorder="1" applyAlignment="1">
      <alignment horizontal="center" vertical="center"/>
    </xf>
    <xf numFmtId="179" fontId="0" fillId="0" borderId="16" xfId="0" applyNumberFormat="1" applyBorder="1" applyAlignment="1">
      <alignment vertical="center"/>
    </xf>
    <xf numFmtId="0" fontId="0" fillId="0" borderId="21" xfId="0" applyBorder="1" applyAlignment="1">
      <alignment vertical="center"/>
    </xf>
    <xf numFmtId="179" fontId="0" fillId="0" borderId="11" xfId="0" applyNumberFormat="1" applyBorder="1" applyAlignment="1">
      <alignment vertical="center" shrinkToFit="1"/>
    </xf>
    <xf numFmtId="179" fontId="0" fillId="0" borderId="12" xfId="0" applyNumberFormat="1" applyBorder="1" applyAlignment="1">
      <alignment vertical="center" shrinkToFit="1"/>
    </xf>
    <xf numFmtId="0" fontId="4" fillId="0" borderId="17" xfId="0" applyFont="1" applyBorder="1" applyAlignment="1">
      <alignment vertical="center" wrapText="1"/>
    </xf>
    <xf numFmtId="176" fontId="0" fillId="0" borderId="12" xfId="0" applyNumberFormat="1" applyBorder="1" applyAlignment="1">
      <alignment horizontal="center" vertical="center"/>
    </xf>
    <xf numFmtId="176" fontId="0" fillId="0" borderId="0" xfId="0" applyNumberFormat="1" applyBorder="1" applyAlignment="1">
      <alignment horizontal="center" vertical="center"/>
    </xf>
    <xf numFmtId="0" fontId="0" fillId="0" borderId="22" xfId="0" applyBorder="1" applyAlignment="1">
      <alignment vertical="center"/>
    </xf>
    <xf numFmtId="180" fontId="0" fillId="33" borderId="23" xfId="0" applyNumberFormat="1" applyFill="1" applyBorder="1" applyAlignment="1">
      <alignment vertical="center"/>
    </xf>
    <xf numFmtId="0" fontId="0" fillId="33" borderId="23" xfId="0" applyFill="1" applyBorder="1" applyAlignment="1">
      <alignment vertical="center"/>
    </xf>
    <xf numFmtId="0" fontId="0" fillId="0" borderId="11" xfId="0" applyBorder="1" applyAlignment="1">
      <alignment horizontal="right" vertical="center"/>
    </xf>
    <xf numFmtId="179" fontId="0" fillId="0" borderId="14" xfId="0" applyNumberFormat="1" applyBorder="1" applyAlignment="1">
      <alignment vertical="center" wrapText="1"/>
    </xf>
    <xf numFmtId="176" fontId="0" fillId="0" borderId="15" xfId="0" applyNumberFormat="1" applyBorder="1" applyAlignment="1">
      <alignment vertical="center" shrinkToFit="1"/>
    </xf>
    <xf numFmtId="177" fontId="0" fillId="0" borderId="11" xfId="0" applyNumberFormat="1" applyBorder="1" applyAlignment="1">
      <alignment vertical="center"/>
    </xf>
    <xf numFmtId="177" fontId="0" fillId="0" borderId="14" xfId="0" applyNumberFormat="1" applyBorder="1" applyAlignment="1">
      <alignment vertical="center"/>
    </xf>
    <xf numFmtId="177" fontId="0" fillId="0" borderId="13" xfId="0" applyNumberFormat="1" applyBorder="1" applyAlignment="1">
      <alignment vertical="center"/>
    </xf>
    <xf numFmtId="176" fontId="0" fillId="0" borderId="14" xfId="0" applyNumberFormat="1" applyBorder="1" applyAlignment="1">
      <alignment vertical="center" shrinkToFit="1"/>
    </xf>
    <xf numFmtId="176" fontId="0" fillId="0" borderId="22" xfId="0" applyNumberFormat="1" applyBorder="1" applyAlignment="1">
      <alignment vertical="center"/>
    </xf>
    <xf numFmtId="181" fontId="0" fillId="0" borderId="14" xfId="0" applyNumberFormat="1" applyBorder="1" applyAlignment="1">
      <alignment vertical="center"/>
    </xf>
    <xf numFmtId="10" fontId="0" fillId="0" borderId="14" xfId="0" applyNumberFormat="1" applyBorder="1" applyAlignment="1">
      <alignment vertical="center"/>
    </xf>
    <xf numFmtId="0" fontId="4" fillId="0" borderId="15" xfId="0" applyFont="1" applyBorder="1" applyAlignment="1">
      <alignment horizontal="center" vertical="center" wrapText="1"/>
    </xf>
    <xf numFmtId="0" fontId="0" fillId="0" borderId="12" xfId="0" applyBorder="1" applyAlignment="1">
      <alignment horizontal="right" vertical="center"/>
    </xf>
    <xf numFmtId="176" fontId="0" fillId="0" borderId="13" xfId="0" applyNumberFormat="1" applyBorder="1" applyAlignment="1">
      <alignment vertical="center" shrinkToFit="1"/>
    </xf>
    <xf numFmtId="176" fontId="0" fillId="0" borderId="13" xfId="0" applyNumberFormat="1" applyBorder="1" applyAlignment="1">
      <alignment horizontal="center" vertical="center" shrinkToFit="1"/>
    </xf>
    <xf numFmtId="0" fontId="0" fillId="0" borderId="13" xfId="0" applyBorder="1" applyAlignment="1">
      <alignment horizontal="right" vertical="center"/>
    </xf>
    <xf numFmtId="179" fontId="0" fillId="0" borderId="14" xfId="0" applyNumberFormat="1" applyBorder="1" applyAlignment="1">
      <alignment vertical="center" shrinkToFit="1"/>
    </xf>
    <xf numFmtId="176" fontId="4" fillId="0" borderId="11" xfId="0" applyNumberFormat="1" applyFont="1" applyBorder="1" applyAlignment="1">
      <alignment vertical="center" wrapText="1"/>
    </xf>
    <xf numFmtId="0" fontId="0" fillId="0" borderId="23" xfId="0" applyBorder="1" applyAlignment="1">
      <alignment vertical="center"/>
    </xf>
    <xf numFmtId="0" fontId="0" fillId="0" borderId="24" xfId="0" applyBorder="1" applyAlignment="1">
      <alignment vertical="center"/>
    </xf>
    <xf numFmtId="0" fontId="4" fillId="0" borderId="0" xfId="0" applyFont="1" applyAlignment="1">
      <alignment vertical="top"/>
    </xf>
    <xf numFmtId="179" fontId="0" fillId="0" borderId="14" xfId="0" applyNumberFormat="1" applyBorder="1" applyAlignment="1">
      <alignment vertical="top" wrapText="1"/>
    </xf>
    <xf numFmtId="0" fontId="0" fillId="0" borderId="12" xfId="0" applyBorder="1" applyAlignment="1">
      <alignment horizontal="right" vertical="center" shrinkToFit="1"/>
    </xf>
    <xf numFmtId="181" fontId="0" fillId="0" borderId="11" xfId="0" applyNumberFormat="1" applyBorder="1" applyAlignment="1">
      <alignment vertical="center"/>
    </xf>
    <xf numFmtId="181" fontId="0" fillId="0" borderId="16" xfId="0" applyNumberFormat="1" applyBorder="1" applyAlignment="1">
      <alignment vertical="center"/>
    </xf>
    <xf numFmtId="181" fontId="0" fillId="0" borderId="12" xfId="0" applyNumberFormat="1" applyBorder="1" applyAlignment="1">
      <alignment vertical="center"/>
    </xf>
    <xf numFmtId="181" fontId="0" fillId="0" borderId="17" xfId="0" applyNumberFormat="1" applyBorder="1" applyAlignment="1">
      <alignment vertical="center"/>
    </xf>
    <xf numFmtId="0" fontId="0" fillId="0" borderId="0" xfId="0" applyAlignment="1">
      <alignment horizontal="center" vertical="center"/>
    </xf>
    <xf numFmtId="178" fontId="0" fillId="0" borderId="11" xfId="0" applyNumberFormat="1" applyBorder="1" applyAlignment="1">
      <alignment vertical="center"/>
    </xf>
    <xf numFmtId="178" fontId="0" fillId="0" borderId="12" xfId="0" applyNumberFormat="1" applyBorder="1" applyAlignment="1">
      <alignment vertical="center"/>
    </xf>
    <xf numFmtId="0" fontId="0" fillId="0" borderId="0" xfId="0" applyAlignment="1">
      <alignment vertical="center" wrapText="1"/>
    </xf>
    <xf numFmtId="179" fontId="0" fillId="0" borderId="17" xfId="0" applyNumberFormat="1" applyBorder="1" applyAlignment="1">
      <alignment vertical="center"/>
    </xf>
    <xf numFmtId="0" fontId="0" fillId="0" borderId="14" xfId="0" applyBorder="1" applyAlignment="1">
      <alignment horizontal="center" vertical="top"/>
    </xf>
    <xf numFmtId="0" fontId="4" fillId="0" borderId="11" xfId="0" applyFont="1" applyBorder="1" applyAlignment="1">
      <alignment vertical="center" wrapText="1"/>
    </xf>
    <xf numFmtId="179" fontId="0" fillId="0" borderId="12" xfId="0" applyNumberFormat="1" applyBorder="1" applyAlignment="1">
      <alignment vertical="center"/>
    </xf>
    <xf numFmtId="0" fontId="0" fillId="0" borderId="11" xfId="0" applyBorder="1" applyAlignment="1">
      <alignment vertical="top"/>
    </xf>
    <xf numFmtId="0" fontId="0" fillId="0" borderId="15" xfId="0" applyBorder="1" applyAlignment="1">
      <alignment vertical="top"/>
    </xf>
    <xf numFmtId="0" fontId="0" fillId="0" borderId="14" xfId="0" applyBorder="1" applyAlignment="1">
      <alignment vertical="top"/>
    </xf>
    <xf numFmtId="176" fontId="0" fillId="0" borderId="14" xfId="0" applyNumberFormat="1" applyBorder="1" applyAlignment="1">
      <alignment vertical="top"/>
    </xf>
    <xf numFmtId="0" fontId="4" fillId="0" borderId="11" xfId="0" applyFont="1" applyBorder="1" applyAlignment="1">
      <alignment vertical="top" wrapText="1"/>
    </xf>
    <xf numFmtId="0" fontId="0" fillId="0" borderId="15" xfId="0" applyFont="1" applyBorder="1" applyAlignment="1">
      <alignment horizontal="center" vertical="top" wrapText="1"/>
    </xf>
    <xf numFmtId="0" fontId="4" fillId="0" borderId="14" xfId="0" applyFont="1" applyBorder="1" applyAlignment="1">
      <alignment vertical="top" wrapText="1"/>
    </xf>
    <xf numFmtId="0" fontId="4" fillId="0" borderId="0" xfId="0" applyFont="1" applyAlignment="1">
      <alignment vertical="top" wrapText="1"/>
    </xf>
    <xf numFmtId="0" fontId="4" fillId="0" borderId="11" xfId="0" applyFont="1" applyBorder="1" applyAlignment="1">
      <alignment vertical="top" wrapText="1"/>
    </xf>
    <xf numFmtId="0" fontId="0" fillId="0" borderId="11" xfId="0" applyBorder="1" applyAlignment="1">
      <alignment horizontal="right" vertical="center" shrinkToFit="1"/>
    </xf>
    <xf numFmtId="0" fontId="4" fillId="0" borderId="0" xfId="0" applyFont="1" applyAlignment="1">
      <alignment vertical="center"/>
    </xf>
    <xf numFmtId="176" fontId="0" fillId="0" borderId="12" xfId="0" applyNumberFormat="1" applyBorder="1" applyAlignment="1">
      <alignment vertical="top" wrapText="1" shrinkToFit="1"/>
    </xf>
    <xf numFmtId="176" fontId="0" fillId="0" borderId="11" xfId="0" applyNumberFormat="1" applyBorder="1" applyAlignment="1">
      <alignment horizontal="right" vertical="center"/>
    </xf>
    <xf numFmtId="176" fontId="0" fillId="0" borderId="12" xfId="0" applyNumberFormat="1" applyBorder="1" applyAlignment="1">
      <alignment horizontal="right" vertical="center"/>
    </xf>
    <xf numFmtId="176" fontId="0" fillId="0" borderId="12" xfId="0" applyNumberFormat="1" applyBorder="1" applyAlignment="1">
      <alignment horizontal="right" vertical="top" wrapText="1" shrinkToFit="1"/>
    </xf>
    <xf numFmtId="179" fontId="0" fillId="0" borderId="11" xfId="0" applyNumberFormat="1" applyBorder="1" applyAlignment="1">
      <alignment vertical="center"/>
    </xf>
    <xf numFmtId="179" fontId="0" fillId="0" borderId="14" xfId="0" applyNumberFormat="1" applyBorder="1" applyAlignment="1">
      <alignment vertical="center"/>
    </xf>
    <xf numFmtId="179" fontId="0" fillId="0" borderId="15" xfId="0" applyNumberFormat="1" applyBorder="1" applyAlignment="1">
      <alignment vertical="center"/>
    </xf>
    <xf numFmtId="179" fontId="0" fillId="0" borderId="17" xfId="0" applyNumberFormat="1" applyBorder="1" applyAlignment="1">
      <alignment vertical="center"/>
    </xf>
    <xf numFmtId="179" fontId="0" fillId="0" borderId="15" xfId="0" applyNumberFormat="1" applyBorder="1" applyAlignment="1">
      <alignment horizontal="center" vertical="center"/>
    </xf>
    <xf numFmtId="179" fontId="0" fillId="0" borderId="17" xfId="0" applyNumberFormat="1" applyBorder="1" applyAlignment="1">
      <alignment horizontal="center" vertical="center"/>
    </xf>
    <xf numFmtId="179" fontId="0" fillId="0" borderId="11" xfId="0" applyNumberFormat="1" applyBorder="1" applyAlignment="1">
      <alignment horizontal="center" vertical="center"/>
    </xf>
    <xf numFmtId="179" fontId="0" fillId="0" borderId="14" xfId="0" applyNumberFormat="1" applyBorder="1" applyAlignment="1">
      <alignment horizontal="center" vertical="center"/>
    </xf>
    <xf numFmtId="176" fontId="0" fillId="0" borderId="13" xfId="0" applyNumberFormat="1" applyBorder="1" applyAlignment="1">
      <alignment horizontal="right" vertical="center"/>
    </xf>
    <xf numFmtId="0" fontId="0" fillId="0" borderId="18" xfId="0" applyBorder="1" applyAlignment="1">
      <alignment vertical="center"/>
    </xf>
    <xf numFmtId="5" fontId="0" fillId="0" borderId="25" xfId="0" applyNumberFormat="1" applyBorder="1" applyAlignment="1">
      <alignment vertical="center"/>
    </xf>
    <xf numFmtId="5" fontId="0" fillId="0" borderId="26" xfId="0" applyNumberFormat="1" applyBorder="1" applyAlignment="1">
      <alignment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vertical="center" shrinkToFit="1"/>
    </xf>
    <xf numFmtId="0" fontId="0" fillId="0" borderId="18" xfId="0" applyBorder="1" applyAlignment="1">
      <alignment horizontal="center" vertical="center" shrinkToFit="1"/>
    </xf>
    <xf numFmtId="5" fontId="0" fillId="0" borderId="25" xfId="0" applyNumberFormat="1" applyBorder="1" applyAlignment="1">
      <alignment vertical="center" shrinkToFit="1"/>
    </xf>
    <xf numFmtId="0" fontId="0" fillId="0" borderId="18" xfId="0" applyBorder="1" applyAlignment="1">
      <alignment horizontal="left" vertical="center" shrinkToFit="1"/>
    </xf>
    <xf numFmtId="0" fontId="0" fillId="0" borderId="27" xfId="0" applyBorder="1" applyAlignment="1">
      <alignment horizontal="center" vertical="center" shrinkToFit="1"/>
    </xf>
    <xf numFmtId="5" fontId="0" fillId="0" borderId="26" xfId="0" applyNumberFormat="1" applyBorder="1" applyAlignment="1">
      <alignment vertical="center" shrinkToFi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0" xfId="0" applyAlignment="1">
      <alignment vertical="top" wrapText="1"/>
    </xf>
    <xf numFmtId="0" fontId="0" fillId="0" borderId="11" xfId="0" applyBorder="1" applyAlignment="1">
      <alignment horizontal="right"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176" fontId="0" fillId="0" borderId="12" xfId="0" applyNumberFormat="1" applyBorder="1" applyAlignment="1">
      <alignment vertical="center"/>
    </xf>
    <xf numFmtId="0" fontId="0" fillId="0" borderId="12" xfId="0" applyBorder="1" applyAlignment="1">
      <alignment horizontal="center" vertical="center"/>
    </xf>
    <xf numFmtId="0" fontId="0" fillId="0" borderId="0" xfId="0" applyBorder="1" applyAlignment="1">
      <alignment vertical="center"/>
    </xf>
    <xf numFmtId="176" fontId="0" fillId="0" borderId="17" xfId="0" applyNumberFormat="1" applyBorder="1" applyAlignment="1">
      <alignment vertical="center" shrinkToFit="1"/>
    </xf>
    <xf numFmtId="0" fontId="48" fillId="0" borderId="28" xfId="0" applyFont="1" applyBorder="1" applyAlignment="1">
      <alignment vertical="top"/>
    </xf>
    <xf numFmtId="0" fontId="48" fillId="0" borderId="29" xfId="0" applyFont="1" applyBorder="1" applyAlignment="1">
      <alignment vertical="center"/>
    </xf>
    <xf numFmtId="0" fontId="48" fillId="0" borderId="30" xfId="0" applyFont="1" applyBorder="1" applyAlignment="1">
      <alignment vertical="center"/>
    </xf>
    <xf numFmtId="0" fontId="48" fillId="0" borderId="31" xfId="0" applyFont="1" applyBorder="1" applyAlignment="1">
      <alignment vertical="center"/>
    </xf>
    <xf numFmtId="0" fontId="48" fillId="0" borderId="0" xfId="0" applyFont="1" applyBorder="1" applyAlignment="1">
      <alignment vertical="center"/>
    </xf>
    <xf numFmtId="0" fontId="48" fillId="0" borderId="32"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48" fillId="0" borderId="34" xfId="0" applyFont="1" applyBorder="1" applyAlignment="1">
      <alignment vertical="center"/>
    </xf>
    <xf numFmtId="0" fontId="0" fillId="0" borderId="35" xfId="0" applyBorder="1" applyAlignment="1">
      <alignment vertical="center"/>
    </xf>
    <xf numFmtId="0" fontId="0" fillId="0" borderId="17" xfId="0" applyBorder="1" applyAlignment="1">
      <alignment horizontal="right" vertical="center"/>
    </xf>
    <xf numFmtId="0" fontId="3" fillId="0" borderId="0" xfId="0" applyFont="1" applyFill="1" applyBorder="1" applyAlignment="1">
      <alignment vertical="center"/>
    </xf>
    <xf numFmtId="0" fontId="3" fillId="0" borderId="0" xfId="0" applyFont="1" applyBorder="1" applyAlignment="1">
      <alignment vertical="center"/>
    </xf>
    <xf numFmtId="179" fontId="0" fillId="0" borderId="12" xfId="0" applyNumberFormat="1" applyBorder="1" applyAlignment="1">
      <alignment vertical="center"/>
    </xf>
    <xf numFmtId="176" fontId="5" fillId="0" borderId="22" xfId="0" applyNumberFormat="1" applyFont="1" applyBorder="1" applyAlignment="1">
      <alignment horizontal="center" vertical="center"/>
    </xf>
    <xf numFmtId="180" fontId="5" fillId="33" borderId="23" xfId="0" applyNumberFormat="1" applyFont="1" applyFill="1" applyBorder="1" applyAlignment="1">
      <alignment horizontal="center" vertical="center"/>
    </xf>
    <xf numFmtId="176" fontId="49" fillId="0" borderId="0" xfId="0" applyNumberFormat="1" applyFont="1" applyBorder="1" applyAlignment="1">
      <alignment horizontal="center" vertical="center"/>
    </xf>
    <xf numFmtId="0" fontId="0" fillId="0" borderId="22" xfId="0" applyFill="1" applyBorder="1" applyAlignment="1">
      <alignment vertical="center"/>
    </xf>
    <xf numFmtId="0" fontId="0" fillId="0" borderId="23" xfId="0" applyFill="1" applyBorder="1" applyAlignment="1">
      <alignment horizontal="right" vertical="center"/>
    </xf>
    <xf numFmtId="0" fontId="0" fillId="0" borderId="0" xfId="0" applyAlignment="1">
      <alignment vertical="center" shrinkToFit="1"/>
    </xf>
    <xf numFmtId="0" fontId="0" fillId="0" borderId="11" xfId="0" applyBorder="1" applyAlignment="1">
      <alignment horizontal="center" vertical="center"/>
    </xf>
    <xf numFmtId="0" fontId="0" fillId="0" borderId="10" xfId="0" applyBorder="1" applyAlignment="1">
      <alignment horizontal="center" vertical="center"/>
    </xf>
    <xf numFmtId="0" fontId="50" fillId="0" borderId="11" xfId="0" applyFont="1" applyBorder="1" applyAlignment="1">
      <alignment horizontal="left" vertic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176" fontId="0" fillId="0" borderId="12" xfId="0" applyNumberFormat="1" applyBorder="1" applyAlignment="1">
      <alignment vertical="center"/>
    </xf>
    <xf numFmtId="0" fontId="0" fillId="0" borderId="12" xfId="0" applyBorder="1" applyAlignment="1">
      <alignment horizontal="center" vertical="center"/>
    </xf>
    <xf numFmtId="0" fontId="0" fillId="0" borderId="11" xfId="0" applyBorder="1" applyAlignment="1">
      <alignment horizontal="center" vertical="center" shrinkToFit="1"/>
    </xf>
    <xf numFmtId="0" fontId="0" fillId="0" borderId="10" xfId="0" applyBorder="1" applyAlignment="1">
      <alignment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7" fillId="0" borderId="12" xfId="0" applyFont="1" applyBorder="1" applyAlignment="1">
      <alignment vertical="center" wrapText="1"/>
    </xf>
    <xf numFmtId="0" fontId="8" fillId="0" borderId="12" xfId="0" applyFont="1" applyBorder="1" applyAlignment="1">
      <alignment vertical="center" wrapText="1"/>
    </xf>
    <xf numFmtId="176" fontId="51" fillId="0" borderId="11" xfId="0" applyNumberFormat="1" applyFont="1" applyBorder="1" applyAlignment="1">
      <alignment horizontal="center" vertical="center"/>
    </xf>
    <xf numFmtId="176" fontId="51" fillId="0" borderId="12" xfId="0" applyNumberFormat="1" applyFont="1" applyBorder="1" applyAlignment="1">
      <alignment horizontal="center" vertical="center"/>
    </xf>
    <xf numFmtId="176" fontId="51" fillId="0" borderId="11" xfId="0" applyNumberFormat="1" applyFont="1" applyBorder="1" applyAlignment="1">
      <alignment horizontal="right" vertical="center"/>
    </xf>
    <xf numFmtId="176" fontId="51" fillId="0" borderId="12" xfId="0" applyNumberFormat="1" applyFont="1" applyBorder="1" applyAlignment="1">
      <alignment vertical="center"/>
    </xf>
    <xf numFmtId="176" fontId="51" fillId="0" borderId="11" xfId="0" applyNumberFormat="1" applyFont="1" applyBorder="1" applyAlignment="1">
      <alignment vertical="center"/>
    </xf>
    <xf numFmtId="0" fontId="51" fillId="0" borderId="12" xfId="0" applyFont="1" applyBorder="1" applyAlignment="1">
      <alignment horizontal="right" vertical="center"/>
    </xf>
    <xf numFmtId="0" fontId="51" fillId="0" borderId="11" xfId="0" applyFont="1" applyBorder="1" applyAlignment="1">
      <alignment vertical="center"/>
    </xf>
    <xf numFmtId="179" fontId="51" fillId="0" borderId="12" xfId="0" applyNumberFormat="1" applyFont="1" applyBorder="1" applyAlignment="1">
      <alignment vertical="center"/>
    </xf>
    <xf numFmtId="0" fontId="51" fillId="0" borderId="12" xfId="0" applyFont="1" applyBorder="1" applyAlignment="1">
      <alignment vertical="center"/>
    </xf>
    <xf numFmtId="0" fontId="51" fillId="0" borderId="11" xfId="0" applyFont="1" applyBorder="1" applyAlignment="1">
      <alignment vertical="center" shrinkToFit="1"/>
    </xf>
    <xf numFmtId="0" fontId="51" fillId="0" borderId="11" xfId="0" applyFont="1" applyBorder="1" applyAlignment="1">
      <alignment horizontal="right" vertical="center"/>
    </xf>
    <xf numFmtId="0" fontId="51" fillId="0" borderId="10" xfId="0" applyFont="1" applyBorder="1" applyAlignment="1">
      <alignment horizontal="center" vertical="center"/>
    </xf>
    <xf numFmtId="176" fontId="51" fillId="0" borderId="14" xfId="0" applyNumberFormat="1" applyFont="1" applyBorder="1" applyAlignment="1">
      <alignment vertical="center" shrinkToFit="1"/>
    </xf>
    <xf numFmtId="182" fontId="0" fillId="0" borderId="10" xfId="0" applyNumberFormat="1" applyBorder="1" applyAlignment="1">
      <alignment vertical="center" shrinkToFit="1"/>
    </xf>
    <xf numFmtId="0" fontId="0" fillId="0" borderId="0" xfId="0" applyAlignment="1">
      <alignment vertical="center"/>
    </xf>
    <xf numFmtId="0" fontId="0" fillId="0" borderId="10" xfId="0" applyBorder="1" applyAlignment="1">
      <alignment horizontal="center" vertical="center"/>
    </xf>
    <xf numFmtId="0" fontId="0" fillId="0" borderId="18" xfId="0" applyBorder="1" applyAlignment="1">
      <alignment vertical="center" shrinkToFit="1"/>
    </xf>
    <xf numFmtId="0" fontId="0" fillId="0" borderId="0" xfId="0" applyAlignment="1">
      <alignment vertical="center" shrinkToFit="1"/>
    </xf>
    <xf numFmtId="0" fontId="0" fillId="0" borderId="10" xfId="0" applyBorder="1" applyAlignment="1">
      <alignment vertical="center"/>
    </xf>
    <xf numFmtId="0" fontId="0" fillId="0" borderId="14" xfId="0" applyBorder="1" applyAlignment="1">
      <alignment horizontal="center" vertical="top"/>
    </xf>
    <xf numFmtId="0" fontId="0" fillId="0" borderId="13" xfId="0" applyBorder="1" applyAlignment="1">
      <alignment horizontal="center" vertical="center"/>
    </xf>
    <xf numFmtId="176" fontId="0" fillId="0" borderId="13" xfId="0" applyNumberFormat="1" applyBorder="1" applyAlignment="1">
      <alignment vertical="center"/>
    </xf>
    <xf numFmtId="176" fontId="0" fillId="0" borderId="10" xfId="0" applyNumberFormat="1" applyBorder="1" applyAlignment="1">
      <alignment vertical="center"/>
    </xf>
    <xf numFmtId="0" fontId="0" fillId="0" borderId="11" xfId="0" applyBorder="1" applyAlignment="1">
      <alignment vertical="center"/>
    </xf>
    <xf numFmtId="176" fontId="0" fillId="0" borderId="11" xfId="0" applyNumberFormat="1" applyBorder="1" applyAlignment="1">
      <alignment vertical="center"/>
    </xf>
    <xf numFmtId="176" fontId="0" fillId="0" borderId="16" xfId="0" applyNumberFormat="1" applyBorder="1" applyAlignment="1">
      <alignment vertical="center"/>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13" xfId="0" applyBorder="1" applyAlignment="1">
      <alignment vertical="center" shrinkToFit="1"/>
    </xf>
    <xf numFmtId="0" fontId="0" fillId="0" borderId="10" xfId="0" applyBorder="1" applyAlignment="1">
      <alignment vertical="center" shrinkToFit="1"/>
    </xf>
    <xf numFmtId="0" fontId="0" fillId="0" borderId="11" xfId="0" applyBorder="1" applyAlignment="1">
      <alignment horizontal="right"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0" xfId="0" applyAlignment="1">
      <alignment vertical="top" wrapText="1"/>
    </xf>
    <xf numFmtId="0" fontId="0" fillId="0" borderId="0" xfId="0" applyAlignment="1">
      <alignment vertical="center" wrapText="1"/>
    </xf>
    <xf numFmtId="0" fontId="0" fillId="0" borderId="15" xfId="0" applyBorder="1" applyAlignment="1">
      <alignment vertical="center" shrinkToFit="1"/>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176" fontId="0" fillId="0" borderId="12" xfId="0" applyNumberFormat="1" applyBorder="1" applyAlignment="1">
      <alignment vertical="center"/>
    </xf>
    <xf numFmtId="0" fontId="48" fillId="0" borderId="0" xfId="0" applyFont="1" applyBorder="1" applyAlignment="1">
      <alignment vertical="center"/>
    </xf>
    <xf numFmtId="0" fontId="0" fillId="0" borderId="12" xfId="0" applyBorder="1" applyAlignment="1">
      <alignment vertical="center"/>
    </xf>
    <xf numFmtId="0" fontId="0" fillId="0" borderId="15" xfId="0" applyBorder="1" applyAlignment="1">
      <alignment vertical="top"/>
    </xf>
    <xf numFmtId="0" fontId="0" fillId="0" borderId="12" xfId="0" applyBorder="1" applyAlignment="1">
      <alignment vertical="center" shrinkToFit="1"/>
    </xf>
    <xf numFmtId="0" fontId="0" fillId="0" borderId="15" xfId="0" applyBorder="1" applyAlignment="1">
      <alignment vertical="top" wrapText="1"/>
    </xf>
    <xf numFmtId="0" fontId="0" fillId="0" borderId="11" xfId="0" applyBorder="1" applyAlignment="1">
      <alignment horizontal="center" vertical="center" shrinkToFit="1"/>
    </xf>
    <xf numFmtId="0" fontId="0" fillId="0" borderId="17" xfId="0" applyBorder="1" applyAlignment="1">
      <alignment horizontal="center" vertical="center"/>
    </xf>
    <xf numFmtId="0" fontId="0" fillId="0" borderId="0" xfId="0" applyBorder="1" applyAlignment="1">
      <alignment vertical="center"/>
    </xf>
    <xf numFmtId="0" fontId="0" fillId="0" borderId="13" xfId="0" applyBorder="1" applyAlignment="1">
      <alignment horizontal="center" vertical="center" shrinkToFit="1"/>
    </xf>
    <xf numFmtId="0" fontId="51" fillId="0" borderId="11" xfId="0" applyFont="1" applyBorder="1" applyAlignment="1">
      <alignment vertical="center"/>
    </xf>
    <xf numFmtId="0" fontId="0" fillId="0" borderId="14" xfId="0" applyBorder="1" applyAlignment="1">
      <alignment vertical="top" shrinkToFit="1"/>
    </xf>
    <xf numFmtId="0" fontId="0" fillId="0" borderId="0" xfId="0" applyAlignment="1">
      <alignment horizontal="center" vertical="center"/>
    </xf>
    <xf numFmtId="0" fontId="0" fillId="0" borderId="0" xfId="0" applyAlignment="1" quotePrefix="1">
      <alignment vertical="center"/>
    </xf>
    <xf numFmtId="0" fontId="0" fillId="0" borderId="15" xfId="0" applyBorder="1" applyAlignment="1">
      <alignment vertical="center"/>
    </xf>
    <xf numFmtId="0" fontId="0" fillId="0" borderId="15" xfId="0" applyBorder="1" applyAlignment="1">
      <alignment horizontal="center" vertical="center"/>
    </xf>
    <xf numFmtId="0" fontId="0" fillId="0" borderId="0" xfId="0" applyBorder="1" applyAlignment="1">
      <alignment vertical="center"/>
    </xf>
    <xf numFmtId="0" fontId="0" fillId="0" borderId="0" xfId="0" applyAlignment="1">
      <alignment vertical="center" shrinkToFit="1"/>
    </xf>
    <xf numFmtId="179" fontId="0" fillId="0" borderId="0" xfId="0" applyNumberFormat="1" applyBorder="1" applyAlignment="1" quotePrefix="1">
      <alignment vertical="center"/>
    </xf>
    <xf numFmtId="0" fontId="0" fillId="0" borderId="0" xfId="0" applyAlignment="1" quotePrefix="1">
      <alignment vertical="center" shrinkToFit="1"/>
    </xf>
    <xf numFmtId="176" fontId="0" fillId="0" borderId="0" xfId="0" applyNumberFormat="1" applyBorder="1" applyAlignment="1" quotePrefix="1">
      <alignment vertical="center"/>
    </xf>
    <xf numFmtId="0" fontId="0" fillId="0" borderId="0" xfId="0" applyBorder="1" applyAlignment="1" quotePrefix="1">
      <alignment vertical="center"/>
    </xf>
    <xf numFmtId="176" fontId="0" fillId="0" borderId="0" xfId="0" applyNumberFormat="1" applyBorder="1" applyAlignment="1" quotePrefix="1">
      <alignment vertical="center"/>
    </xf>
    <xf numFmtId="176" fontId="0" fillId="0" borderId="14" xfId="0" applyNumberFormat="1" applyBorder="1" applyAlignment="1">
      <alignment vertical="top" shrinkToFit="1"/>
    </xf>
    <xf numFmtId="176" fontId="0" fillId="0" borderId="15" xfId="0" applyNumberFormat="1" applyBorder="1" applyAlignment="1">
      <alignment vertical="center"/>
    </xf>
    <xf numFmtId="0" fontId="0" fillId="0" borderId="0" xfId="0" applyAlignment="1">
      <alignment vertical="center" shrinkToFit="1"/>
    </xf>
    <xf numFmtId="0" fontId="4" fillId="0" borderId="11" xfId="0" applyFont="1" applyBorder="1" applyAlignment="1">
      <alignment vertical="center" wrapText="1"/>
    </xf>
    <xf numFmtId="0" fontId="4" fillId="0" borderId="16" xfId="0" applyFont="1" applyBorder="1" applyAlignment="1">
      <alignment vertical="center" wrapText="1"/>
    </xf>
    <xf numFmtId="0" fontId="4" fillId="0" borderId="13" xfId="0" applyFont="1" applyBorder="1" applyAlignment="1">
      <alignment vertical="center" wrapText="1"/>
    </xf>
    <xf numFmtId="0" fontId="0" fillId="0" borderId="10" xfId="0" applyBorder="1" applyAlignment="1">
      <alignment vertical="center"/>
    </xf>
    <xf numFmtId="0" fontId="4" fillId="0" borderId="10" xfId="0" applyFont="1" applyBorder="1" applyAlignment="1">
      <alignment vertical="center" wrapText="1"/>
    </xf>
    <xf numFmtId="0" fontId="0" fillId="0" borderId="0" xfId="0" applyAlignment="1">
      <alignment vertical="center"/>
    </xf>
    <xf numFmtId="0" fontId="0" fillId="0" borderId="10" xfId="0" applyBorder="1" applyAlignment="1">
      <alignment horizontal="center" vertical="center"/>
    </xf>
    <xf numFmtId="0" fontId="4" fillId="0" borderId="10" xfId="0" applyFont="1" applyBorder="1" applyAlignment="1">
      <alignment vertical="center" wrapText="1"/>
    </xf>
    <xf numFmtId="0" fontId="0" fillId="0" borderId="36" xfId="0" applyFill="1" applyBorder="1" applyAlignment="1">
      <alignment vertical="center"/>
    </xf>
    <xf numFmtId="0" fontId="0" fillId="0" borderId="36" xfId="0" applyBorder="1" applyAlignment="1">
      <alignment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vertical="center"/>
    </xf>
    <xf numFmtId="0" fontId="0" fillId="0" borderId="13" xfId="0" applyBorder="1" applyAlignment="1">
      <alignment vertical="center"/>
    </xf>
    <xf numFmtId="176" fontId="0" fillId="0" borderId="12" xfId="0" applyNumberFormat="1" applyBorder="1" applyAlignment="1">
      <alignment vertical="center"/>
    </xf>
    <xf numFmtId="176" fontId="0" fillId="0" borderId="17" xfId="0" applyNumberFormat="1" applyBorder="1" applyAlignment="1">
      <alignment vertical="center"/>
    </xf>
    <xf numFmtId="176" fontId="0" fillId="0" borderId="11" xfId="0" applyNumberFormat="1" applyBorder="1" applyAlignment="1">
      <alignment vertical="center"/>
    </xf>
    <xf numFmtId="176" fontId="0" fillId="0" borderId="16" xfId="0" applyNumberFormat="1" applyBorder="1" applyAlignment="1">
      <alignment vertical="center"/>
    </xf>
    <xf numFmtId="176" fontId="0" fillId="0" borderId="13" xfId="0" applyNumberFormat="1" applyBorder="1" applyAlignment="1">
      <alignment vertical="center"/>
    </xf>
    <xf numFmtId="0" fontId="0" fillId="0" borderId="0" xfId="0" applyBorder="1" applyAlignment="1">
      <alignment vertical="center"/>
    </xf>
    <xf numFmtId="0" fontId="0" fillId="0" borderId="36" xfId="0" applyBorder="1" applyAlignment="1">
      <alignment vertical="center" shrinkToFit="1"/>
    </xf>
    <xf numFmtId="0" fontId="0" fillId="0" borderId="0" xfId="0" applyBorder="1" applyAlignment="1">
      <alignment vertical="center" shrinkToFit="1"/>
    </xf>
    <xf numFmtId="0" fontId="0" fillId="0" borderId="11" xfId="0" applyBorder="1" applyAlignment="1">
      <alignment vertical="center"/>
    </xf>
    <xf numFmtId="0" fontId="4" fillId="0" borderId="11" xfId="0" applyFont="1" applyBorder="1" applyAlignment="1">
      <alignment vertical="center" wrapText="1"/>
    </xf>
    <xf numFmtId="0" fontId="4" fillId="0" borderId="16" xfId="0" applyFont="1" applyBorder="1" applyAlignment="1">
      <alignment vertical="center" wrapText="1"/>
    </xf>
    <xf numFmtId="0" fontId="4" fillId="0" borderId="13" xfId="0" applyFont="1" applyBorder="1" applyAlignment="1">
      <alignment vertical="center" wrapText="1"/>
    </xf>
    <xf numFmtId="0" fontId="51" fillId="0" borderId="11" xfId="0" applyFont="1" applyBorder="1" applyAlignment="1">
      <alignment vertical="center"/>
    </xf>
    <xf numFmtId="0" fontId="51" fillId="0" borderId="16" xfId="0" applyFont="1" applyBorder="1" applyAlignment="1">
      <alignment vertical="center"/>
    </xf>
    <xf numFmtId="0" fontId="51" fillId="0" borderId="13" xfId="0" applyFont="1" applyBorder="1" applyAlignment="1">
      <alignment vertical="center"/>
    </xf>
    <xf numFmtId="0" fontId="0" fillId="0" borderId="10" xfId="0" applyBorder="1" applyAlignment="1">
      <alignment horizontal="center"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Border="1" applyAlignment="1">
      <alignment horizontal="center" vertical="center" shrinkToFit="1"/>
    </xf>
    <xf numFmtId="0" fontId="0" fillId="0" borderId="22" xfId="0" applyBorder="1" applyAlignment="1">
      <alignment vertical="center"/>
    </xf>
    <xf numFmtId="0" fontId="0" fillId="0" borderId="37" xfId="0" applyBorder="1" applyAlignment="1">
      <alignment vertical="center"/>
    </xf>
    <xf numFmtId="0" fontId="0" fillId="0" borderId="23" xfId="0" applyBorder="1" applyAlignment="1">
      <alignment vertical="center"/>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shrinkToFit="1"/>
    </xf>
    <xf numFmtId="0" fontId="4" fillId="0" borderId="10" xfId="0" applyFont="1" applyBorder="1" applyAlignment="1">
      <alignment horizontal="left" vertical="center" wrapText="1"/>
    </xf>
    <xf numFmtId="0" fontId="0" fillId="0" borderId="12" xfId="0" applyBorder="1" applyAlignment="1">
      <alignment vertical="center"/>
    </xf>
    <xf numFmtId="0" fontId="4" fillId="0" borderId="15" xfId="0" applyFont="1" applyBorder="1" applyAlignment="1">
      <alignment vertical="center" wrapText="1"/>
    </xf>
    <xf numFmtId="0" fontId="0" fillId="0" borderId="12" xfId="0" applyBorder="1" applyAlignment="1">
      <alignment vertical="center" shrinkToFit="1"/>
    </xf>
    <xf numFmtId="0" fontId="0" fillId="0" borderId="10" xfId="0" applyBorder="1" applyAlignment="1">
      <alignment vertical="center" shrinkToFit="1"/>
    </xf>
    <xf numFmtId="0" fontId="0" fillId="0" borderId="12" xfId="0" applyBorder="1" applyAlignment="1">
      <alignment horizontal="center" vertical="center"/>
    </xf>
    <xf numFmtId="0" fontId="0" fillId="0" borderId="10" xfId="0" applyBorder="1" applyAlignment="1">
      <alignment vertical="center" wrapText="1"/>
    </xf>
    <xf numFmtId="0" fontId="0" fillId="0" borderId="11"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13" xfId="0" applyBorder="1" applyAlignment="1">
      <alignment vertical="center" shrinkToFit="1"/>
    </xf>
    <xf numFmtId="0" fontId="4" fillId="0" borderId="11" xfId="0" applyFont="1" applyBorder="1" applyAlignment="1">
      <alignment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0" fillId="0" borderId="38" xfId="0"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0" fillId="0" borderId="21" xfId="0" applyBorder="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10" xfId="0" applyFont="1" applyBorder="1" applyAlignment="1">
      <alignment vertical="center" shrinkToFit="1"/>
    </xf>
    <xf numFmtId="0" fontId="4" fillId="0" borderId="12" xfId="0" applyFont="1" applyBorder="1" applyAlignment="1">
      <alignment vertical="top" wrapText="1"/>
    </xf>
    <xf numFmtId="0" fontId="4" fillId="0" borderId="10" xfId="0" applyFont="1" applyBorder="1" applyAlignment="1">
      <alignment vertical="top" wrapText="1"/>
    </xf>
    <xf numFmtId="0" fontId="4" fillId="0" borderId="12" xfId="0" applyFont="1" applyBorder="1" applyAlignment="1">
      <alignment vertical="center" shrinkToFit="1"/>
    </xf>
    <xf numFmtId="0" fontId="4" fillId="0" borderId="21" xfId="0" applyFont="1" applyBorder="1" applyAlignment="1">
      <alignment vertical="center" shrinkToFit="1"/>
    </xf>
    <xf numFmtId="0" fontId="0" fillId="0" borderId="15" xfId="0" applyBorder="1" applyAlignment="1">
      <alignment vertical="center"/>
    </xf>
    <xf numFmtId="0" fontId="0" fillId="0" borderId="21" xfId="0" applyBorder="1" applyAlignment="1">
      <alignment vertical="center"/>
    </xf>
    <xf numFmtId="0" fontId="4" fillId="0" borderId="21"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3" xfId="0" applyFont="1" applyBorder="1" applyAlignment="1">
      <alignment vertical="center" wrapText="1"/>
    </xf>
    <xf numFmtId="0" fontId="0" fillId="0" borderId="21" xfId="0" applyBorder="1" applyAlignment="1">
      <alignment horizontal="center" vertical="center"/>
    </xf>
    <xf numFmtId="0" fontId="0" fillId="0" borderId="15" xfId="0" applyBorder="1" applyAlignment="1">
      <alignment horizontal="center" vertical="center"/>
    </xf>
    <xf numFmtId="0" fontId="50" fillId="0" borderId="11" xfId="0" applyFont="1" applyBorder="1" applyAlignment="1">
      <alignment vertical="center" shrinkToFit="1"/>
    </xf>
    <xf numFmtId="0" fontId="50" fillId="0" borderId="16" xfId="0" applyFont="1" applyBorder="1" applyAlignment="1">
      <alignment vertical="center" shrinkToFit="1"/>
    </xf>
    <xf numFmtId="0" fontId="50" fillId="0" borderId="13" xfId="0" applyFont="1" applyBorder="1" applyAlignment="1">
      <alignment vertical="center" shrinkToFit="1"/>
    </xf>
    <xf numFmtId="0" fontId="4" fillId="0" borderId="11" xfId="0" applyFont="1" applyBorder="1" applyAlignment="1">
      <alignment vertical="center" shrinkToFit="1"/>
    </xf>
    <xf numFmtId="0" fontId="4" fillId="0" borderId="16" xfId="0" applyFont="1" applyBorder="1" applyAlignment="1">
      <alignment vertical="center" shrinkToFit="1"/>
    </xf>
    <xf numFmtId="0" fontId="4" fillId="0" borderId="13" xfId="0" applyFont="1" applyBorder="1" applyAlignment="1">
      <alignment vertical="center" shrinkToFit="1"/>
    </xf>
    <xf numFmtId="0" fontId="3" fillId="0" borderId="11"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0" fillId="0" borderId="17" xfId="0" applyBorder="1" applyAlignment="1">
      <alignment horizontal="center" vertical="center"/>
    </xf>
    <xf numFmtId="0" fontId="50" fillId="0" borderId="13" xfId="0" applyFont="1" applyBorder="1" applyAlignment="1">
      <alignment vertical="center" wrapText="1"/>
    </xf>
    <xf numFmtId="0" fontId="50" fillId="0" borderId="10" xfId="0" applyFont="1" applyBorder="1" applyAlignment="1">
      <alignment vertical="center" wrapText="1"/>
    </xf>
    <xf numFmtId="0" fontId="4" fillId="0" borderId="10" xfId="0" applyFont="1" applyBorder="1" applyAlignment="1">
      <alignment vertical="top" wrapText="1"/>
    </xf>
    <xf numFmtId="0" fontId="4" fillId="0" borderId="13" xfId="0" applyFont="1" applyBorder="1" applyAlignment="1">
      <alignment vertical="top" wrapText="1"/>
    </xf>
    <xf numFmtId="0" fontId="3" fillId="0" borderId="10" xfId="0" applyFont="1" applyBorder="1" applyAlignment="1">
      <alignment vertical="center" wrapText="1"/>
    </xf>
    <xf numFmtId="0" fontId="50" fillId="0" borderId="10" xfId="0" applyFont="1" applyBorder="1" applyAlignment="1">
      <alignment vertical="center" shrinkToFit="1"/>
    </xf>
    <xf numFmtId="0" fontId="6" fillId="0" borderId="13" xfId="0" applyFont="1" applyBorder="1" applyAlignment="1">
      <alignment vertical="center" shrinkToFit="1"/>
    </xf>
    <xf numFmtId="0" fontId="6" fillId="0" borderId="10" xfId="0" applyFont="1" applyBorder="1" applyAlignment="1">
      <alignment vertical="center" shrinkToFit="1"/>
    </xf>
    <xf numFmtId="0" fontId="0" fillId="0" borderId="13" xfId="0" applyFill="1" applyBorder="1" applyAlignment="1">
      <alignment horizontal="center" vertical="center" shrinkToFit="1"/>
    </xf>
    <xf numFmtId="176" fontId="0" fillId="0" borderId="10" xfId="0" applyNumberFormat="1" applyBorder="1" applyAlignment="1">
      <alignment vertical="center"/>
    </xf>
    <xf numFmtId="0" fontId="0" fillId="0" borderId="18" xfId="0" applyBorder="1" applyAlignment="1">
      <alignment vertical="center"/>
    </xf>
    <xf numFmtId="0" fontId="50" fillId="0" borderId="12" xfId="0" applyFont="1" applyBorder="1" applyAlignment="1">
      <alignment vertical="center" wrapText="1"/>
    </xf>
    <xf numFmtId="0" fontId="4" fillId="0" borderId="15" xfId="0" applyFont="1" applyBorder="1" applyAlignment="1">
      <alignment vertical="center" wrapText="1"/>
    </xf>
    <xf numFmtId="0" fontId="0" fillId="0" borderId="15" xfId="0" applyBorder="1" applyAlignment="1">
      <alignment vertical="top" wrapText="1"/>
    </xf>
    <xf numFmtId="0" fontId="0" fillId="0" borderId="13" xfId="0" applyBorder="1" applyAlignment="1">
      <alignment vertical="top" wrapText="1"/>
    </xf>
    <xf numFmtId="0" fontId="4" fillId="0" borderId="15" xfId="0" applyFont="1" applyBorder="1" applyAlignment="1">
      <alignment vertical="top" wrapText="1"/>
    </xf>
    <xf numFmtId="0" fontId="0" fillId="0" borderId="15" xfId="0" applyBorder="1" applyAlignment="1">
      <alignment vertical="top"/>
    </xf>
    <xf numFmtId="0" fontId="0" fillId="0" borderId="13" xfId="0" applyBorder="1" applyAlignment="1">
      <alignment vertical="top"/>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horizontal="center" vertical="top"/>
    </xf>
    <xf numFmtId="0" fontId="0" fillId="0" borderId="22" xfId="0" applyBorder="1" applyAlignment="1">
      <alignment horizontal="center" vertical="top"/>
    </xf>
    <xf numFmtId="0" fontId="0" fillId="0" borderId="23" xfId="0" applyBorder="1" applyAlignment="1">
      <alignment horizontal="center" vertical="top"/>
    </xf>
    <xf numFmtId="0" fontId="4" fillId="0" borderId="0" xfId="0" applyFont="1" applyAlignment="1" quotePrefix="1">
      <alignment vertical="center" wrapText="1"/>
    </xf>
    <xf numFmtId="0" fontId="0" fillId="0" borderId="0" xfId="0" applyAlignment="1">
      <alignment vertical="center" wrapText="1"/>
    </xf>
    <xf numFmtId="0" fontId="4" fillId="0" borderId="0" xfId="0" applyFont="1" applyAlignment="1">
      <alignment vertical="top" wrapText="1"/>
    </xf>
    <xf numFmtId="0" fontId="0" fillId="0" borderId="16" xfId="0" applyBorder="1" applyAlignment="1">
      <alignment vertical="top" wrapText="1"/>
    </xf>
    <xf numFmtId="0" fontId="0" fillId="0" borderId="14" xfId="0" applyBorder="1" applyAlignment="1">
      <alignment vertical="top" wrapText="1"/>
    </xf>
    <xf numFmtId="0" fontId="0" fillId="0" borderId="11" xfId="0" applyBorder="1" applyAlignment="1">
      <alignment vertical="top" wrapText="1"/>
    </xf>
    <xf numFmtId="0" fontId="0" fillId="0" borderId="11" xfId="0" applyBorder="1" applyAlignment="1">
      <alignment vertical="top" shrinkToFit="1"/>
    </xf>
    <xf numFmtId="0" fontId="0" fillId="0" borderId="14" xfId="0" applyBorder="1" applyAlignment="1">
      <alignment vertical="top" shrinkToFit="1"/>
    </xf>
    <xf numFmtId="0" fontId="0" fillId="0" borderId="13" xfId="0" applyBorder="1" applyAlignment="1">
      <alignment vertical="top" shrinkToFit="1"/>
    </xf>
    <xf numFmtId="0" fontId="4" fillId="0" borderId="11" xfId="0" applyFont="1" applyBorder="1" applyAlignment="1">
      <alignment vertical="center" shrinkToFit="1"/>
    </xf>
    <xf numFmtId="0" fontId="4" fillId="0" borderId="16" xfId="0" applyFont="1" applyBorder="1" applyAlignment="1">
      <alignment vertical="center" shrinkToFit="1"/>
    </xf>
    <xf numFmtId="0" fontId="48" fillId="0" borderId="0" xfId="0" applyFont="1" applyAlignment="1">
      <alignment vertical="top" wrapText="1"/>
    </xf>
    <xf numFmtId="0" fontId="48" fillId="0" borderId="0" xfId="0" applyFont="1" applyBorder="1" applyAlignment="1">
      <alignment vertical="center"/>
    </xf>
    <xf numFmtId="0" fontId="0" fillId="0" borderId="32" xfId="0" applyBorder="1" applyAlignment="1">
      <alignment vertical="center"/>
    </xf>
    <xf numFmtId="0" fontId="3" fillId="0" borderId="11" xfId="0" applyFont="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xf>
    <xf numFmtId="0" fontId="4" fillId="0" borderId="14" xfId="0" applyFont="1" applyBorder="1" applyAlignment="1">
      <alignment horizontal="center" vertical="center" wrapText="1"/>
    </xf>
    <xf numFmtId="0" fontId="48" fillId="0" borderId="18" xfId="0" applyFont="1" applyBorder="1" applyAlignment="1">
      <alignment vertical="center"/>
    </xf>
    <xf numFmtId="0" fontId="48" fillId="0" borderId="0" xfId="0" applyFont="1" applyAlignment="1">
      <alignment vertical="center"/>
    </xf>
    <xf numFmtId="0" fontId="4" fillId="0" borderId="42" xfId="0" applyFont="1" applyBorder="1" applyAlignment="1">
      <alignment vertical="center" wrapText="1"/>
    </xf>
    <xf numFmtId="0" fontId="4" fillId="0" borderId="43" xfId="0" applyFont="1" applyBorder="1" applyAlignment="1">
      <alignment vertical="center" wrapText="1"/>
    </xf>
    <xf numFmtId="0" fontId="4" fillId="0" borderId="44" xfId="0" applyFont="1" applyBorder="1" applyAlignment="1">
      <alignment vertical="center" wrapText="1"/>
    </xf>
    <xf numFmtId="0" fontId="4" fillId="0" borderId="45" xfId="0" applyFont="1" applyBorder="1" applyAlignment="1">
      <alignment vertical="center" wrapText="1"/>
    </xf>
    <xf numFmtId="0" fontId="4" fillId="0" borderId="46" xfId="0" applyFont="1" applyBorder="1" applyAlignment="1">
      <alignment vertical="center" wrapText="1"/>
    </xf>
    <xf numFmtId="0" fontId="4" fillId="0" borderId="47" xfId="0" applyFont="1" applyBorder="1" applyAlignment="1">
      <alignment vertical="center" wrapText="1"/>
    </xf>
    <xf numFmtId="0" fontId="4" fillId="0" borderId="45" xfId="0" applyFont="1" applyBorder="1" applyAlignment="1">
      <alignment vertical="center" wrapText="1"/>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4" fillId="0" borderId="45" xfId="0" applyFont="1" applyBorder="1" applyAlignment="1">
      <alignment vertical="top" wrapText="1"/>
    </xf>
    <xf numFmtId="0" fontId="4" fillId="0" borderId="46" xfId="0" applyFont="1" applyBorder="1" applyAlignment="1">
      <alignment vertical="top" wrapText="1"/>
    </xf>
    <xf numFmtId="0" fontId="4" fillId="0" borderId="47" xfId="0" applyFont="1" applyBorder="1" applyAlignment="1">
      <alignment vertical="top" wrapText="1"/>
    </xf>
    <xf numFmtId="0" fontId="0" fillId="0" borderId="51" xfId="0" applyBorder="1" applyAlignment="1">
      <alignment vertical="center" wrapText="1"/>
    </xf>
    <xf numFmtId="0" fontId="0" fillId="0" borderId="40"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shrinkToFit="1"/>
    </xf>
    <xf numFmtId="0" fontId="0" fillId="0" borderId="55" xfId="0" applyBorder="1" applyAlignment="1">
      <alignment vertical="center" shrinkToFit="1"/>
    </xf>
    <xf numFmtId="0" fontId="4" fillId="0" borderId="0" xfId="0" applyFont="1" applyAlignment="1">
      <alignment vertical="center" wrapText="1"/>
    </xf>
    <xf numFmtId="0" fontId="0" fillId="0" borderId="17" xfId="0" applyBorder="1" applyAlignment="1">
      <alignment horizontal="center" vertical="center" wrapText="1"/>
    </xf>
    <xf numFmtId="0" fontId="0" fillId="0" borderId="18" xfId="0" applyBorder="1" applyAlignment="1">
      <alignment vertical="center" shrinkToFit="1"/>
    </xf>
    <xf numFmtId="0" fontId="0" fillId="0" borderId="25" xfId="0" applyBorder="1" applyAlignment="1">
      <alignment vertical="center" shrinkToFit="1"/>
    </xf>
    <xf numFmtId="176" fontId="0" fillId="0" borderId="36" xfId="0" applyNumberFormat="1" applyBorder="1" applyAlignment="1">
      <alignment vertical="center"/>
    </xf>
    <xf numFmtId="0" fontId="0" fillId="0" borderId="56" xfId="0" applyBorder="1" applyAlignment="1">
      <alignment horizontal="center" vertical="center"/>
    </xf>
    <xf numFmtId="0" fontId="0" fillId="0" borderId="20" xfId="0" applyBorder="1" applyAlignment="1">
      <alignment horizontal="center" vertical="center"/>
    </xf>
    <xf numFmtId="0" fontId="0" fillId="0" borderId="57" xfId="0" applyBorder="1" applyAlignment="1">
      <alignment vertical="center"/>
    </xf>
    <xf numFmtId="0" fontId="4" fillId="0" borderId="0" xfId="0" applyFont="1" applyAlignment="1">
      <alignment vertical="center" wrapText="1"/>
    </xf>
    <xf numFmtId="0" fontId="0" fillId="0" borderId="21" xfId="0" applyBorder="1" applyAlignment="1">
      <alignment horizontal="center" vertical="top"/>
    </xf>
    <xf numFmtId="0" fontId="4" fillId="0" borderId="11" xfId="0" applyFont="1" applyBorder="1" applyAlignment="1">
      <alignment vertical="top" wrapText="1"/>
    </xf>
    <xf numFmtId="0" fontId="0" fillId="0" borderId="21" xfId="0" applyBorder="1" applyAlignment="1">
      <alignment vertical="top"/>
    </xf>
    <xf numFmtId="0" fontId="4" fillId="0" borderId="0" xfId="0" applyFont="1" applyAlignment="1">
      <alignment vertical="top" wrapText="1"/>
    </xf>
    <xf numFmtId="0" fontId="0" fillId="0" borderId="0" xfId="0" applyAlignment="1">
      <alignment vertical="top" wrapText="1"/>
    </xf>
    <xf numFmtId="176" fontId="0" fillId="0" borderId="11" xfId="0" applyNumberFormat="1" applyBorder="1" applyAlignment="1">
      <alignment vertical="center" wrapText="1"/>
    </xf>
    <xf numFmtId="176" fontId="0" fillId="0" borderId="13" xfId="0" applyNumberFormat="1" applyBorder="1" applyAlignment="1">
      <alignment vertical="center" wrapText="1"/>
    </xf>
    <xf numFmtId="176" fontId="50" fillId="0" borderId="11" xfId="0" applyNumberFormat="1" applyFont="1" applyBorder="1" applyAlignment="1">
      <alignment vertical="center" wrapText="1"/>
    </xf>
    <xf numFmtId="176" fontId="50" fillId="0" borderId="13" xfId="0" applyNumberFormat="1" applyFont="1" applyBorder="1" applyAlignment="1">
      <alignment vertical="center" wrapText="1"/>
    </xf>
    <xf numFmtId="0" fontId="0" fillId="0" borderId="10" xfId="0" applyBorder="1" applyAlignment="1">
      <alignment vertical="top"/>
    </xf>
    <xf numFmtId="0" fontId="0" fillId="0" borderId="10" xfId="0" applyFont="1" applyBorder="1" applyAlignment="1">
      <alignment horizontal="center" vertical="center" shrinkToFit="1"/>
    </xf>
    <xf numFmtId="0" fontId="4" fillId="0" borderId="11" xfId="0" applyFont="1" applyBorder="1" applyAlignment="1">
      <alignment vertical="center" wrapText="1" shrinkToFit="1"/>
    </xf>
    <xf numFmtId="0" fontId="4" fillId="0" borderId="16" xfId="0" applyFont="1" applyBorder="1" applyAlignment="1">
      <alignment vertical="center" wrapText="1" shrinkToFit="1"/>
    </xf>
    <xf numFmtId="0" fontId="4" fillId="0" borderId="13" xfId="0" applyFont="1" applyBorder="1" applyAlignment="1">
      <alignment vertical="center" wrapText="1" shrinkToFit="1"/>
    </xf>
    <xf numFmtId="0" fontId="0" fillId="0" borderId="11" xfId="0" applyBorder="1" applyAlignment="1">
      <alignment horizontal="right" vertical="center"/>
    </xf>
    <xf numFmtId="0" fontId="4" fillId="0" borderId="51" xfId="0" applyFont="1" applyBorder="1" applyAlignment="1">
      <alignment horizontal="center" vertical="center" wrapText="1"/>
    </xf>
    <xf numFmtId="0" fontId="0" fillId="0" borderId="40" xfId="0" applyBorder="1" applyAlignment="1">
      <alignment horizontal="center" vertical="center" wrapText="1"/>
    </xf>
    <xf numFmtId="0" fontId="4" fillId="0" borderId="27" xfId="0" applyFont="1" applyBorder="1" applyAlignment="1">
      <alignment horizontal="center" vertical="center" wrapText="1"/>
    </xf>
    <xf numFmtId="0" fontId="0" fillId="0" borderId="26" xfId="0" applyBorder="1" applyAlignment="1">
      <alignment horizontal="center" vertical="center" wrapText="1"/>
    </xf>
    <xf numFmtId="0" fontId="0" fillId="0" borderId="11" xfId="0" applyBorder="1" applyAlignment="1">
      <alignment horizontal="center" vertical="top"/>
    </xf>
    <xf numFmtId="0" fontId="0" fillId="0" borderId="14" xfId="0" applyBorder="1" applyAlignment="1">
      <alignment horizontal="center" vertical="top"/>
    </xf>
    <xf numFmtId="0" fontId="0" fillId="0" borderId="13" xfId="0" applyBorder="1" applyAlignment="1">
      <alignment horizontal="center" vertical="top"/>
    </xf>
    <xf numFmtId="0" fontId="3" fillId="0" borderId="10" xfId="0" applyFont="1" applyBorder="1" applyAlignment="1">
      <alignment horizontal="center" vertical="center" wrapText="1"/>
    </xf>
    <xf numFmtId="0" fontId="3" fillId="0" borderId="11" xfId="0" applyFont="1"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3" fillId="0" borderId="10" xfId="0" applyFont="1" applyBorder="1" applyAlignment="1">
      <alignment horizontal="center" vertical="top" wrapText="1"/>
    </xf>
    <xf numFmtId="0" fontId="3" fillId="0" borderId="10" xfId="0" applyFont="1" applyBorder="1" applyAlignment="1">
      <alignment vertical="top" wrapText="1"/>
    </xf>
    <xf numFmtId="58" fontId="0" fillId="0" borderId="18" xfId="0" applyNumberFormat="1" applyBorder="1" applyAlignment="1">
      <alignment horizontal="left" vertical="center"/>
    </xf>
    <xf numFmtId="0" fontId="0" fillId="0" borderId="0" xfId="0" applyAlignment="1">
      <alignment horizontal="left" vertical="center"/>
    </xf>
    <xf numFmtId="0" fontId="52" fillId="0" borderId="0" xfId="0" applyFont="1" applyAlignment="1">
      <alignment horizontal="center" vertical="center" shrinkToFit="1"/>
    </xf>
    <xf numFmtId="31" fontId="53" fillId="0" borderId="0" xfId="0" applyNumberFormat="1" applyFont="1" applyAlignment="1">
      <alignment vertical="center"/>
    </xf>
    <xf numFmtId="0" fontId="53" fillId="0" borderId="0" xfId="0" applyFont="1" applyAlignment="1">
      <alignment vertical="center"/>
    </xf>
    <xf numFmtId="0" fontId="54" fillId="0" borderId="0" xfId="0" applyFont="1" applyAlignment="1">
      <alignment vertical="center"/>
    </xf>
    <xf numFmtId="0" fontId="5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9:P2724"/>
  <sheetViews>
    <sheetView tabSelected="1" zoomScalePageLayoutView="0" workbookViewId="0" topLeftCell="A380">
      <selection activeCell="C401" sqref="C401"/>
    </sheetView>
  </sheetViews>
  <sheetFormatPr defaultColWidth="9.140625" defaultRowHeight="15"/>
  <cols>
    <col min="12" max="12" width="14.57421875" style="0" bestFit="1" customWidth="1"/>
    <col min="14" max="14" width="14.00390625" style="0" customWidth="1"/>
  </cols>
  <sheetData>
    <row r="9" spans="3:14" ht="21">
      <c r="C9" s="486" t="s">
        <v>926</v>
      </c>
      <c r="D9" s="486"/>
      <c r="E9" s="486"/>
      <c r="F9" s="486"/>
      <c r="G9" s="486"/>
      <c r="H9" s="486"/>
      <c r="I9" s="486"/>
      <c r="J9" s="486"/>
      <c r="K9" s="486"/>
      <c r="L9" s="486"/>
      <c r="M9" s="486"/>
      <c r="N9" s="486"/>
    </row>
    <row r="11" spans="12:14" ht="18.75">
      <c r="L11" s="487">
        <v>43517</v>
      </c>
      <c r="M11" s="488"/>
      <c r="N11" s="488"/>
    </row>
    <row r="19" spans="5:11" ht="24">
      <c r="E19" s="489" t="s">
        <v>920</v>
      </c>
      <c r="F19" s="294"/>
      <c r="G19" s="294"/>
      <c r="H19" s="489" t="s">
        <v>921</v>
      </c>
      <c r="I19" s="294"/>
      <c r="J19" s="294"/>
      <c r="K19" s="294"/>
    </row>
    <row r="21" spans="5:11" ht="24">
      <c r="E21" s="489" t="s">
        <v>922</v>
      </c>
      <c r="F21" s="294"/>
      <c r="G21" s="294"/>
      <c r="H21" s="489" t="s">
        <v>923</v>
      </c>
      <c r="I21" s="294"/>
      <c r="J21" s="294"/>
      <c r="K21" s="294"/>
    </row>
    <row r="84" spans="8:12" ht="18.75">
      <c r="H84" s="490" t="s">
        <v>924</v>
      </c>
      <c r="I84" s="491"/>
      <c r="J84" s="491"/>
      <c r="K84" s="491"/>
      <c r="L84" s="491"/>
    </row>
    <row r="95" spans="5:11" ht="13.5">
      <c r="E95" t="s">
        <v>925</v>
      </c>
      <c r="F95" s="288" t="s">
        <v>1027</v>
      </c>
      <c r="G95" s="288"/>
      <c r="H95" s="288"/>
      <c r="I95" s="288"/>
      <c r="J95" s="288"/>
      <c r="K95" s="288"/>
    </row>
    <row r="96" spans="5:11" ht="13.5">
      <c r="E96" t="s">
        <v>927</v>
      </c>
      <c r="F96" s="288" t="s">
        <v>1028</v>
      </c>
      <c r="G96" s="288"/>
      <c r="H96" s="288"/>
      <c r="I96" s="288"/>
      <c r="J96" s="288"/>
      <c r="K96" s="288"/>
    </row>
    <row r="97" spans="5:11" ht="13.5">
      <c r="E97" t="s">
        <v>928</v>
      </c>
      <c r="F97" s="288" t="s">
        <v>1029</v>
      </c>
      <c r="G97" s="288"/>
      <c r="H97" s="288"/>
      <c r="I97" s="288"/>
      <c r="J97" s="288"/>
      <c r="K97" s="288"/>
    </row>
    <row r="98" spans="5:11" ht="13.5">
      <c r="E98" t="s">
        <v>929</v>
      </c>
      <c r="F98" s="288" t="s">
        <v>1030</v>
      </c>
      <c r="G98" s="288"/>
      <c r="H98" s="288"/>
      <c r="I98" s="288"/>
      <c r="J98" s="288"/>
      <c r="K98" s="288"/>
    </row>
    <row r="99" spans="5:11" ht="13.5">
      <c r="E99" t="s">
        <v>930</v>
      </c>
      <c r="F99" s="288" t="s">
        <v>932</v>
      </c>
      <c r="G99" s="288"/>
      <c r="H99" s="288"/>
      <c r="I99" s="288"/>
      <c r="J99" s="288"/>
      <c r="K99" s="288"/>
    </row>
    <row r="100" spans="5:11" ht="13.5">
      <c r="E100" t="s">
        <v>931</v>
      </c>
      <c r="F100" s="288" t="s">
        <v>937</v>
      </c>
      <c r="G100" s="288"/>
      <c r="H100" s="288"/>
      <c r="I100" s="288"/>
      <c r="J100" s="288"/>
      <c r="K100" s="288"/>
    </row>
    <row r="101" spans="5:11" ht="13.5">
      <c r="E101" t="s">
        <v>933</v>
      </c>
      <c r="F101" s="288" t="s">
        <v>936</v>
      </c>
      <c r="G101" s="288"/>
      <c r="H101" s="288"/>
      <c r="I101" s="288"/>
      <c r="J101" s="288"/>
      <c r="K101" s="288"/>
    </row>
    <row r="102" spans="5:11" ht="13.5">
      <c r="E102" t="s">
        <v>934</v>
      </c>
      <c r="F102" s="288" t="s">
        <v>1031</v>
      </c>
      <c r="G102" s="288"/>
      <c r="H102" s="288"/>
      <c r="I102" s="288"/>
      <c r="J102" s="288"/>
      <c r="K102" s="288"/>
    </row>
    <row r="103" spans="5:11" ht="13.5">
      <c r="E103" t="s">
        <v>935</v>
      </c>
      <c r="F103" s="288" t="s">
        <v>1032</v>
      </c>
      <c r="G103" s="288"/>
      <c r="H103" s="288"/>
      <c r="I103" s="288"/>
      <c r="J103" s="288"/>
      <c r="K103" s="288"/>
    </row>
    <row r="104" spans="5:11" ht="13.5">
      <c r="E104" t="s">
        <v>938</v>
      </c>
      <c r="F104" s="288" t="s">
        <v>942</v>
      </c>
      <c r="G104" s="288"/>
      <c r="H104" s="288"/>
      <c r="I104" s="288"/>
      <c r="J104" s="288"/>
      <c r="K104" s="288"/>
    </row>
    <row r="105" spans="5:11" ht="13.5">
      <c r="E105" t="s">
        <v>939</v>
      </c>
      <c r="F105" s="288" t="s">
        <v>944</v>
      </c>
      <c r="G105" s="288"/>
      <c r="H105" s="288"/>
      <c r="I105" s="288"/>
      <c r="J105" s="288"/>
      <c r="K105" s="288"/>
    </row>
    <row r="106" spans="5:11" ht="13.5">
      <c r="E106" t="s">
        <v>940</v>
      </c>
      <c r="F106" s="288" t="s">
        <v>946</v>
      </c>
      <c r="G106" s="288"/>
      <c r="H106" s="288"/>
      <c r="I106" s="288"/>
      <c r="J106" s="288"/>
      <c r="K106" s="288"/>
    </row>
    <row r="107" spans="5:11" ht="13.5">
      <c r="E107" t="s">
        <v>941</v>
      </c>
      <c r="F107" s="288" t="s">
        <v>948</v>
      </c>
      <c r="G107" s="288"/>
      <c r="H107" s="288"/>
      <c r="I107" s="288"/>
      <c r="J107" s="288"/>
      <c r="K107" s="288"/>
    </row>
    <row r="108" spans="5:11" ht="13.5">
      <c r="E108" t="s">
        <v>943</v>
      </c>
      <c r="F108" s="288" t="s">
        <v>950</v>
      </c>
      <c r="G108" s="288"/>
      <c r="H108" s="288"/>
      <c r="I108" s="288"/>
      <c r="J108" s="288"/>
      <c r="K108" s="288"/>
    </row>
    <row r="109" spans="5:11" ht="13.5">
      <c r="E109" t="s">
        <v>945</v>
      </c>
      <c r="F109" s="288" t="s">
        <v>952</v>
      </c>
      <c r="G109" s="288"/>
      <c r="H109" s="288"/>
      <c r="I109" s="288"/>
      <c r="J109" s="288"/>
      <c r="K109" s="288"/>
    </row>
    <row r="110" spans="5:11" ht="13.5">
      <c r="E110" t="s">
        <v>947</v>
      </c>
      <c r="F110" s="288" t="s">
        <v>954</v>
      </c>
      <c r="G110" s="288"/>
      <c r="H110" s="288"/>
      <c r="I110" s="288"/>
      <c r="J110" s="288"/>
      <c r="K110" s="288"/>
    </row>
    <row r="111" spans="5:11" ht="13.5">
      <c r="E111" t="s">
        <v>949</v>
      </c>
      <c r="F111" s="288" t="s">
        <v>955</v>
      </c>
      <c r="G111" s="288"/>
      <c r="H111" s="288"/>
      <c r="I111" s="288"/>
      <c r="J111" s="288"/>
      <c r="K111" s="288"/>
    </row>
    <row r="112" spans="5:11" ht="13.5">
      <c r="E112" t="s">
        <v>951</v>
      </c>
      <c r="F112" s="288" t="s">
        <v>1033</v>
      </c>
      <c r="G112" s="288"/>
      <c r="H112" s="288"/>
      <c r="I112" s="288"/>
      <c r="J112" s="288"/>
      <c r="K112" s="288"/>
    </row>
    <row r="113" spans="5:11" ht="13.5">
      <c r="E113" t="s">
        <v>953</v>
      </c>
      <c r="F113" s="288" t="s">
        <v>959</v>
      </c>
      <c r="G113" s="288"/>
      <c r="H113" s="288"/>
      <c r="I113" s="288"/>
      <c r="J113" s="288"/>
      <c r="K113" s="288"/>
    </row>
    <row r="114" spans="5:11" ht="13.5">
      <c r="E114" t="s">
        <v>975</v>
      </c>
      <c r="F114" s="288" t="s">
        <v>1034</v>
      </c>
      <c r="G114" s="288"/>
      <c r="H114" s="288"/>
      <c r="I114" s="288"/>
      <c r="J114" s="288"/>
      <c r="K114" s="288"/>
    </row>
    <row r="115" spans="5:11" ht="13.5">
      <c r="E115" t="s">
        <v>956</v>
      </c>
      <c r="F115" s="288" t="s">
        <v>963</v>
      </c>
      <c r="G115" s="288"/>
      <c r="H115" s="288"/>
      <c r="I115" s="288"/>
      <c r="J115" s="288"/>
      <c r="K115" s="288"/>
    </row>
    <row r="116" spans="5:11" ht="13.5">
      <c r="E116" t="s">
        <v>957</v>
      </c>
      <c r="F116" s="288" t="s">
        <v>965</v>
      </c>
      <c r="G116" s="288"/>
      <c r="H116" s="288"/>
      <c r="I116" s="288"/>
      <c r="J116" s="288"/>
      <c r="K116" s="288"/>
    </row>
    <row r="117" spans="5:11" ht="13.5">
      <c r="E117" t="s">
        <v>958</v>
      </c>
      <c r="F117" s="288" t="s">
        <v>967</v>
      </c>
      <c r="G117" s="288"/>
      <c r="H117" s="288"/>
      <c r="I117" s="288"/>
      <c r="J117" s="288"/>
      <c r="K117" s="288"/>
    </row>
    <row r="118" spans="5:11" ht="13.5">
      <c r="E118" t="s">
        <v>960</v>
      </c>
      <c r="F118" s="288" t="s">
        <v>968</v>
      </c>
      <c r="G118" s="288"/>
      <c r="H118" s="288"/>
      <c r="I118" s="288"/>
      <c r="J118" s="288"/>
      <c r="K118" s="288"/>
    </row>
    <row r="119" spans="5:11" ht="13.5">
      <c r="E119" t="s">
        <v>961</v>
      </c>
      <c r="F119" s="288" t="s">
        <v>970</v>
      </c>
      <c r="G119" s="288"/>
      <c r="H119" s="288"/>
      <c r="I119" s="288"/>
      <c r="J119" s="288"/>
      <c r="K119" s="288"/>
    </row>
    <row r="120" spans="5:11" ht="13.5">
      <c r="E120" t="s">
        <v>962</v>
      </c>
      <c r="F120" s="288" t="s">
        <v>971</v>
      </c>
      <c r="G120" s="288"/>
      <c r="H120" s="288"/>
      <c r="I120" s="288"/>
      <c r="J120" s="288"/>
      <c r="K120" s="288"/>
    </row>
    <row r="121" spans="5:11" ht="13.5">
      <c r="E121" t="s">
        <v>964</v>
      </c>
      <c r="F121" s="288" t="s">
        <v>972</v>
      </c>
      <c r="G121" s="288"/>
      <c r="H121" s="288"/>
      <c r="I121" s="288"/>
      <c r="J121" s="288"/>
      <c r="K121" s="288"/>
    </row>
    <row r="122" spans="5:11" ht="13.5">
      <c r="E122" t="s">
        <v>966</v>
      </c>
      <c r="F122" s="288" t="s">
        <v>973</v>
      </c>
      <c r="G122" s="288"/>
      <c r="H122" s="288"/>
      <c r="I122" s="288"/>
      <c r="J122" s="288"/>
      <c r="K122" s="288"/>
    </row>
    <row r="123" spans="5:11" ht="13.5">
      <c r="E123" t="s">
        <v>969</v>
      </c>
      <c r="F123" s="288" t="s">
        <v>968</v>
      </c>
      <c r="G123" s="288"/>
      <c r="H123" s="288"/>
      <c r="I123" s="288"/>
      <c r="J123" s="288"/>
      <c r="K123" s="288"/>
    </row>
    <row r="124" spans="5:11" ht="13.5">
      <c r="E124" t="s">
        <v>969</v>
      </c>
      <c r="F124" s="288" t="s">
        <v>974</v>
      </c>
      <c r="G124" s="288"/>
      <c r="H124" s="288"/>
      <c r="I124" s="288"/>
      <c r="J124" s="288"/>
      <c r="K124" s="288"/>
    </row>
    <row r="125" spans="6:10" ht="13.5">
      <c r="F125" s="294"/>
      <c r="G125" s="294"/>
      <c r="H125" s="294"/>
      <c r="I125" s="294"/>
      <c r="J125" s="294"/>
    </row>
    <row r="126" spans="6:10" ht="13.5">
      <c r="F126" s="491"/>
      <c r="G126" s="491"/>
      <c r="H126" s="491"/>
      <c r="I126" s="491"/>
      <c r="J126" s="491"/>
    </row>
    <row r="127" spans="6:10" ht="13.5">
      <c r="F127" s="294"/>
      <c r="G127" s="294"/>
      <c r="H127" s="294"/>
      <c r="I127" s="294"/>
      <c r="J127" s="294"/>
    </row>
    <row r="128" spans="6:10" ht="13.5">
      <c r="F128" s="294"/>
      <c r="G128" s="294"/>
      <c r="H128" s="294"/>
      <c r="I128" s="294"/>
      <c r="J128" s="294"/>
    </row>
    <row r="129" spans="6:10" ht="13.5">
      <c r="F129" s="294"/>
      <c r="G129" s="294"/>
      <c r="H129" s="294"/>
      <c r="I129" s="294"/>
      <c r="J129" s="294"/>
    </row>
    <row r="130" spans="6:10" ht="13.5">
      <c r="F130" s="294"/>
      <c r="G130" s="294"/>
      <c r="H130" s="294"/>
      <c r="I130" s="294"/>
      <c r="J130" s="294"/>
    </row>
    <row r="131" spans="6:10" ht="13.5">
      <c r="F131" s="491"/>
      <c r="G131" s="491"/>
      <c r="H131" s="491"/>
      <c r="I131" s="491"/>
      <c r="J131" s="491"/>
    </row>
    <row r="132" spans="6:10" ht="13.5">
      <c r="F132" s="294"/>
      <c r="G132" s="294"/>
      <c r="H132" s="294"/>
      <c r="I132" s="294"/>
      <c r="J132" s="294"/>
    </row>
    <row r="135" ht="13.5">
      <c r="I135" s="276"/>
    </row>
    <row r="136" ht="13.5">
      <c r="I136" s="276"/>
    </row>
    <row r="137" ht="13.5">
      <c r="I137" s="276"/>
    </row>
    <row r="138" ht="13.5">
      <c r="I138" s="276"/>
    </row>
    <row r="139" ht="13.5">
      <c r="I139" s="276"/>
    </row>
    <row r="140" ht="13.5">
      <c r="I140" s="276"/>
    </row>
    <row r="141" ht="13.5">
      <c r="I141" s="276"/>
    </row>
    <row r="142" ht="13.5">
      <c r="I142" s="276"/>
    </row>
    <row r="143" ht="13.5">
      <c r="I143" s="276"/>
    </row>
    <row r="144" ht="13.5">
      <c r="I144" s="276"/>
    </row>
    <row r="145" ht="13.5">
      <c r="I145" s="276"/>
    </row>
    <row r="146" ht="13.5">
      <c r="I146" s="276"/>
    </row>
    <row r="147" ht="13.5">
      <c r="I147" s="276"/>
    </row>
    <row r="148" ht="13.5">
      <c r="I148" s="276"/>
    </row>
    <row r="149" ht="13.5">
      <c r="I149" s="276"/>
    </row>
    <row r="150" ht="13.5">
      <c r="I150" s="276"/>
    </row>
    <row r="151" ht="13.5">
      <c r="I151" s="276"/>
    </row>
    <row r="152" ht="13.5">
      <c r="I152" s="276"/>
    </row>
    <row r="153" ht="13.5">
      <c r="I153" s="276"/>
    </row>
    <row r="154" ht="13.5">
      <c r="I154" s="276"/>
    </row>
    <row r="155" ht="13.5">
      <c r="I155" s="276"/>
    </row>
    <row r="156" ht="13.5">
      <c r="I156" s="276"/>
    </row>
    <row r="157" ht="13.5">
      <c r="I157" s="276"/>
    </row>
    <row r="158" ht="13.5">
      <c r="I158" s="276"/>
    </row>
    <row r="159" ht="13.5">
      <c r="I159" s="276"/>
    </row>
    <row r="160" ht="13.5">
      <c r="I160" s="276"/>
    </row>
    <row r="161" ht="13.5">
      <c r="I161" s="276"/>
    </row>
    <row r="162" ht="13.5">
      <c r="I162" s="276"/>
    </row>
    <row r="163" ht="13.5">
      <c r="I163" s="276"/>
    </row>
    <row r="164" ht="13.5">
      <c r="I164" s="276"/>
    </row>
    <row r="165" ht="13.5">
      <c r="I165" s="276"/>
    </row>
    <row r="166" ht="13.5">
      <c r="I166" s="276"/>
    </row>
    <row r="167" ht="13.5">
      <c r="I167" s="276"/>
    </row>
    <row r="182" spans="3:6" ht="13.5">
      <c r="C182" s="294" t="s">
        <v>293</v>
      </c>
      <c r="D182" s="294"/>
      <c r="E182" s="294"/>
      <c r="F182" s="294"/>
    </row>
    <row r="183" spans="3:5" ht="13.5">
      <c r="C183" s="294" t="s">
        <v>294</v>
      </c>
      <c r="D183" s="294"/>
      <c r="E183" s="294"/>
    </row>
    <row r="185" spans="3:16" ht="13.5">
      <c r="C185" s="1"/>
      <c r="D185" s="239" t="s">
        <v>281</v>
      </c>
      <c r="E185" s="239" t="s">
        <v>282</v>
      </c>
      <c r="F185" s="239" t="s">
        <v>283</v>
      </c>
      <c r="G185" s="239" t="s">
        <v>284</v>
      </c>
      <c r="H185" s="239" t="s">
        <v>285</v>
      </c>
      <c r="I185" s="239" t="s">
        <v>286</v>
      </c>
      <c r="J185" s="239" t="s">
        <v>287</v>
      </c>
      <c r="K185" s="239" t="s">
        <v>288</v>
      </c>
      <c r="L185" s="239" t="s">
        <v>289</v>
      </c>
      <c r="M185" s="239" t="s">
        <v>290</v>
      </c>
      <c r="N185" s="239" t="s">
        <v>291</v>
      </c>
      <c r="O185" s="239" t="s">
        <v>292</v>
      </c>
      <c r="P185" s="239" t="s">
        <v>226</v>
      </c>
    </row>
    <row r="186" spans="3:16" ht="13.5">
      <c r="C186" s="206" t="s">
        <v>264</v>
      </c>
      <c r="D186" s="115">
        <v>1890</v>
      </c>
      <c r="E186" s="115">
        <v>4095</v>
      </c>
      <c r="F186" s="115">
        <v>4410</v>
      </c>
      <c r="G186" s="115">
        <v>5355</v>
      </c>
      <c r="H186" s="203">
        <v>6300</v>
      </c>
      <c r="I186" s="115">
        <v>7245</v>
      </c>
      <c r="J186" s="115">
        <v>7875</v>
      </c>
      <c r="K186" s="115">
        <v>9450</v>
      </c>
      <c r="L186" s="115">
        <v>9765</v>
      </c>
      <c r="M186" s="115">
        <v>11025</v>
      </c>
      <c r="N186" s="115">
        <v>11655</v>
      </c>
      <c r="O186" s="115">
        <v>12600</v>
      </c>
      <c r="P186" s="115"/>
    </row>
    <row r="187" spans="3:16" ht="13.5">
      <c r="C187" s="207" t="s">
        <v>719</v>
      </c>
      <c r="D187" s="106">
        <v>0.3</v>
      </c>
      <c r="E187" s="106">
        <v>0.65</v>
      </c>
      <c r="F187" s="106">
        <v>0.7</v>
      </c>
      <c r="G187" s="106">
        <v>0.85</v>
      </c>
      <c r="H187" s="204">
        <v>1</v>
      </c>
      <c r="I187" s="106">
        <v>1.15</v>
      </c>
      <c r="J187" s="106">
        <v>1.25</v>
      </c>
      <c r="K187" s="106">
        <v>1.5</v>
      </c>
      <c r="L187" s="106">
        <v>1.55</v>
      </c>
      <c r="M187" s="106">
        <v>1.75</v>
      </c>
      <c r="N187" s="106">
        <v>1.85</v>
      </c>
      <c r="O187" s="106">
        <v>2</v>
      </c>
      <c r="P187" s="106"/>
    </row>
    <row r="188" spans="3:16" ht="13.5">
      <c r="C188" s="206" t="s">
        <v>265</v>
      </c>
      <c r="D188" s="115">
        <v>2700</v>
      </c>
      <c r="E188" s="115">
        <v>4200</v>
      </c>
      <c r="F188" s="115">
        <v>4500</v>
      </c>
      <c r="G188" s="115">
        <v>5400</v>
      </c>
      <c r="H188" s="203">
        <v>6000</v>
      </c>
      <c r="I188" s="115">
        <v>6600</v>
      </c>
      <c r="J188" s="115">
        <v>7200</v>
      </c>
      <c r="K188" s="115">
        <v>7800</v>
      </c>
      <c r="L188" s="115">
        <v>9000</v>
      </c>
      <c r="M188" s="115">
        <v>10200</v>
      </c>
      <c r="N188" s="115">
        <v>10800</v>
      </c>
      <c r="O188" s="115">
        <v>12000</v>
      </c>
      <c r="P188" s="115"/>
    </row>
    <row r="189" spans="3:16" ht="13.5">
      <c r="C189" s="207" t="s">
        <v>719</v>
      </c>
      <c r="D189" s="106">
        <v>0.45</v>
      </c>
      <c r="E189" s="106">
        <v>0.7</v>
      </c>
      <c r="F189" s="106">
        <v>0.75</v>
      </c>
      <c r="G189" s="106">
        <v>0.9</v>
      </c>
      <c r="H189" s="204">
        <v>1</v>
      </c>
      <c r="I189" s="106">
        <v>1.1</v>
      </c>
      <c r="J189" s="106">
        <v>1.2</v>
      </c>
      <c r="K189" s="106">
        <v>1.3</v>
      </c>
      <c r="L189" s="106">
        <v>1.5</v>
      </c>
      <c r="M189" s="106">
        <v>1.7</v>
      </c>
      <c r="N189" s="106">
        <v>1.8</v>
      </c>
      <c r="O189" s="106">
        <v>2</v>
      </c>
      <c r="P189" s="106"/>
    </row>
    <row r="190" spans="3:16" ht="13.5">
      <c r="C190" s="206" t="s">
        <v>266</v>
      </c>
      <c r="D190" s="115">
        <v>2700</v>
      </c>
      <c r="E190" s="115">
        <v>4200</v>
      </c>
      <c r="F190" s="115">
        <v>4500</v>
      </c>
      <c r="G190" s="115">
        <v>5400</v>
      </c>
      <c r="H190" s="203">
        <v>6000</v>
      </c>
      <c r="I190" s="115">
        <v>6600</v>
      </c>
      <c r="J190" s="115">
        <v>7200</v>
      </c>
      <c r="K190" s="115">
        <v>7800</v>
      </c>
      <c r="L190" s="115">
        <v>9000</v>
      </c>
      <c r="M190" s="115">
        <v>10200</v>
      </c>
      <c r="N190" s="115">
        <v>10800</v>
      </c>
      <c r="O190" s="115">
        <v>12000</v>
      </c>
      <c r="P190" s="115"/>
    </row>
    <row r="191" spans="3:16" ht="13.5">
      <c r="C191" s="207" t="s">
        <v>719</v>
      </c>
      <c r="D191" s="106">
        <v>0.45</v>
      </c>
      <c r="E191" s="106">
        <v>0.7</v>
      </c>
      <c r="F191" s="106">
        <v>0.75</v>
      </c>
      <c r="G191" s="106">
        <v>0.9</v>
      </c>
      <c r="H191" s="204">
        <v>1</v>
      </c>
      <c r="I191" s="106">
        <v>1.1</v>
      </c>
      <c r="J191" s="106">
        <v>1.2</v>
      </c>
      <c r="K191" s="106">
        <v>1.3</v>
      </c>
      <c r="L191" s="106">
        <v>1.5</v>
      </c>
      <c r="M191" s="106">
        <v>1.7</v>
      </c>
      <c r="N191" s="106">
        <v>1.8</v>
      </c>
      <c r="O191" s="106">
        <v>2</v>
      </c>
      <c r="P191" s="106"/>
    </row>
    <row r="192" spans="3:16" ht="13.5">
      <c r="C192" s="206" t="s">
        <v>267</v>
      </c>
      <c r="D192" s="115">
        <v>2700</v>
      </c>
      <c r="E192" s="115">
        <v>4200</v>
      </c>
      <c r="F192" s="115">
        <v>4500</v>
      </c>
      <c r="G192" s="115">
        <v>5400</v>
      </c>
      <c r="H192" s="203">
        <v>6000</v>
      </c>
      <c r="I192" s="115">
        <v>7200</v>
      </c>
      <c r="J192" s="115">
        <v>7800</v>
      </c>
      <c r="K192" s="115">
        <v>9000</v>
      </c>
      <c r="L192" s="115">
        <v>10200</v>
      </c>
      <c r="M192" s="115">
        <v>10500</v>
      </c>
      <c r="N192" s="115"/>
      <c r="O192" s="115"/>
      <c r="P192" s="115"/>
    </row>
    <row r="193" spans="3:16" ht="13.5">
      <c r="C193" s="207" t="s">
        <v>719</v>
      </c>
      <c r="D193" s="106">
        <v>0.45</v>
      </c>
      <c r="E193" s="106">
        <v>0.7</v>
      </c>
      <c r="F193" s="106">
        <v>0.75</v>
      </c>
      <c r="G193" s="106">
        <v>0.9</v>
      </c>
      <c r="H193" s="204">
        <v>1</v>
      </c>
      <c r="I193" s="106">
        <v>1.2</v>
      </c>
      <c r="J193" s="106">
        <v>1.3</v>
      </c>
      <c r="K193" s="106">
        <v>1.5</v>
      </c>
      <c r="L193" s="106">
        <v>1.7</v>
      </c>
      <c r="M193" s="106">
        <v>1.75</v>
      </c>
      <c r="N193" s="106"/>
      <c r="O193" s="106"/>
      <c r="P193" s="106"/>
    </row>
    <row r="194" spans="3:16" ht="13.5">
      <c r="C194" s="206" t="s">
        <v>268</v>
      </c>
      <c r="D194" s="115">
        <v>2655</v>
      </c>
      <c r="E194" s="115">
        <v>4130</v>
      </c>
      <c r="F194" s="115">
        <v>4425</v>
      </c>
      <c r="G194" s="115">
        <v>5310</v>
      </c>
      <c r="H194" s="203">
        <v>5900</v>
      </c>
      <c r="I194" s="115">
        <v>7080</v>
      </c>
      <c r="J194" s="115">
        <v>7670</v>
      </c>
      <c r="K194" s="115">
        <v>8850</v>
      </c>
      <c r="L194" s="115">
        <v>10030</v>
      </c>
      <c r="M194" s="115">
        <v>10325</v>
      </c>
      <c r="N194" s="115"/>
      <c r="O194" s="115"/>
      <c r="P194" s="115"/>
    </row>
    <row r="195" spans="3:16" ht="13.5">
      <c r="C195" s="207" t="s">
        <v>719</v>
      </c>
      <c r="D195" s="106">
        <v>0.45</v>
      </c>
      <c r="E195" s="106">
        <v>0.7</v>
      </c>
      <c r="F195" s="106">
        <v>0.75</v>
      </c>
      <c r="G195" s="106">
        <v>0.9</v>
      </c>
      <c r="H195" s="204">
        <v>1</v>
      </c>
      <c r="I195" s="106">
        <v>1.2</v>
      </c>
      <c r="J195" s="106">
        <v>1.3</v>
      </c>
      <c r="K195" s="106">
        <v>1.5</v>
      </c>
      <c r="L195" s="106">
        <v>1.7</v>
      </c>
      <c r="M195" s="106">
        <v>1.75</v>
      </c>
      <c r="N195" s="106"/>
      <c r="O195" s="106"/>
      <c r="P195" s="106"/>
    </row>
    <row r="196" spans="3:16" ht="13.5">
      <c r="C196" s="206" t="s">
        <v>269</v>
      </c>
      <c r="D196" s="115">
        <v>2745</v>
      </c>
      <c r="E196" s="115">
        <v>3813</v>
      </c>
      <c r="F196" s="115">
        <v>4575</v>
      </c>
      <c r="G196" s="115">
        <v>5490</v>
      </c>
      <c r="H196" s="203">
        <v>6100</v>
      </c>
      <c r="I196" s="115">
        <v>7320</v>
      </c>
      <c r="J196" s="115">
        <v>7930</v>
      </c>
      <c r="K196" s="115">
        <v>9150</v>
      </c>
      <c r="L196" s="115">
        <v>10370</v>
      </c>
      <c r="M196" s="115">
        <v>10675</v>
      </c>
      <c r="N196" s="115"/>
      <c r="O196" s="115"/>
      <c r="P196" s="115"/>
    </row>
    <row r="197" spans="3:16" ht="13.5">
      <c r="C197" s="207" t="s">
        <v>719</v>
      </c>
      <c r="D197" s="106">
        <v>0.45</v>
      </c>
      <c r="E197" s="106">
        <v>0.625</v>
      </c>
      <c r="F197" s="106">
        <v>0.75</v>
      </c>
      <c r="G197" s="106">
        <v>0.9</v>
      </c>
      <c r="H197" s="204">
        <v>1</v>
      </c>
      <c r="I197" s="106">
        <v>1.2</v>
      </c>
      <c r="J197" s="106">
        <v>1.3</v>
      </c>
      <c r="K197" s="106">
        <v>1.5</v>
      </c>
      <c r="L197" s="106">
        <v>1.7</v>
      </c>
      <c r="M197" s="106">
        <v>1.75</v>
      </c>
      <c r="N197" s="106"/>
      <c r="O197" s="106"/>
      <c r="P197" s="106"/>
    </row>
    <row r="198" spans="3:16" ht="13.5">
      <c r="C198" s="206" t="s">
        <v>270</v>
      </c>
      <c r="D198" s="115">
        <v>1980</v>
      </c>
      <c r="E198" s="115">
        <v>3390</v>
      </c>
      <c r="F198" s="115">
        <v>3960</v>
      </c>
      <c r="G198" s="115">
        <v>4800</v>
      </c>
      <c r="H198" s="203">
        <v>5650</v>
      </c>
      <c r="I198" s="115">
        <v>6780</v>
      </c>
      <c r="J198" s="115">
        <v>7350</v>
      </c>
      <c r="K198" s="115">
        <v>8480</v>
      </c>
      <c r="L198" s="115">
        <v>8610</v>
      </c>
      <c r="M198" s="115">
        <v>10170</v>
      </c>
      <c r="N198" s="115">
        <v>10740</v>
      </c>
      <c r="O198" s="115">
        <v>11300</v>
      </c>
      <c r="P198" s="115"/>
    </row>
    <row r="199" spans="3:16" ht="13.5">
      <c r="C199" s="207" t="s">
        <v>719</v>
      </c>
      <c r="D199" s="106">
        <v>0.35</v>
      </c>
      <c r="E199" s="106">
        <v>0.6</v>
      </c>
      <c r="F199" s="106">
        <v>0.7</v>
      </c>
      <c r="G199" s="106">
        <v>0.85</v>
      </c>
      <c r="H199" s="204">
        <v>1</v>
      </c>
      <c r="I199" s="106">
        <v>1.2</v>
      </c>
      <c r="J199" s="106">
        <v>1.3</v>
      </c>
      <c r="K199" s="106">
        <v>1.5</v>
      </c>
      <c r="L199" s="106">
        <v>1.7</v>
      </c>
      <c r="M199" s="106">
        <v>1.8</v>
      </c>
      <c r="N199" s="106">
        <v>1.9</v>
      </c>
      <c r="O199" s="106">
        <v>2</v>
      </c>
      <c r="P199" s="106"/>
    </row>
    <row r="200" spans="3:16" ht="13.5">
      <c r="C200" s="206" t="s">
        <v>271</v>
      </c>
      <c r="D200" s="115">
        <v>2660</v>
      </c>
      <c r="E200" s="115">
        <v>3660</v>
      </c>
      <c r="F200" s="115">
        <v>4130</v>
      </c>
      <c r="G200" s="115">
        <v>5010</v>
      </c>
      <c r="H200" s="203">
        <v>5890</v>
      </c>
      <c r="I200" s="115">
        <v>6900</v>
      </c>
      <c r="J200" s="115">
        <v>7660</v>
      </c>
      <c r="K200" s="115">
        <v>9130</v>
      </c>
      <c r="L200" s="115">
        <v>10310</v>
      </c>
      <c r="M200" s="115">
        <v>11780</v>
      </c>
      <c r="N200" s="115">
        <v>12960</v>
      </c>
      <c r="O200" s="115"/>
      <c r="P200" s="115"/>
    </row>
    <row r="201" spans="3:16" ht="13.5">
      <c r="C201" s="207" t="s">
        <v>719</v>
      </c>
      <c r="D201" s="106">
        <v>0.45</v>
      </c>
      <c r="E201" s="106">
        <v>0.62</v>
      </c>
      <c r="F201" s="106">
        <v>0.7</v>
      </c>
      <c r="G201" s="106">
        <v>0.85</v>
      </c>
      <c r="H201" s="204">
        <v>1</v>
      </c>
      <c r="I201" s="106">
        <v>1.17</v>
      </c>
      <c r="J201" s="106">
        <v>1.3</v>
      </c>
      <c r="K201" s="106">
        <v>1.55</v>
      </c>
      <c r="L201" s="106">
        <v>1.75</v>
      </c>
      <c r="M201" s="106">
        <v>2</v>
      </c>
      <c r="N201" s="106">
        <v>2.2</v>
      </c>
      <c r="O201" s="106"/>
      <c r="P201" s="106"/>
    </row>
    <row r="202" spans="3:16" ht="13.5">
      <c r="C202" s="206" t="s">
        <v>272</v>
      </c>
      <c r="D202" s="115">
        <v>2700</v>
      </c>
      <c r="E202" s="115">
        <v>4490</v>
      </c>
      <c r="F202" s="115">
        <v>4490</v>
      </c>
      <c r="G202" s="115">
        <v>5390</v>
      </c>
      <c r="H202" s="203">
        <v>5990</v>
      </c>
      <c r="I202" s="115">
        <v>7190</v>
      </c>
      <c r="J202" s="115">
        <v>7790</v>
      </c>
      <c r="K202" s="115">
        <v>8990</v>
      </c>
      <c r="L202" s="115">
        <v>10180</v>
      </c>
      <c r="M202" s="115">
        <v>10780</v>
      </c>
      <c r="N202" s="115"/>
      <c r="O202" s="115"/>
      <c r="P202" s="115"/>
    </row>
    <row r="203" spans="3:16" ht="13.5">
      <c r="C203" s="207" t="s">
        <v>719</v>
      </c>
      <c r="D203" s="106">
        <v>0.45</v>
      </c>
      <c r="E203" s="106">
        <v>0.75</v>
      </c>
      <c r="F203" s="106">
        <v>0.75</v>
      </c>
      <c r="G203" s="106">
        <v>0.9</v>
      </c>
      <c r="H203" s="204">
        <v>1</v>
      </c>
      <c r="I203" s="106">
        <v>1.2</v>
      </c>
      <c r="J203" s="106">
        <v>1.3</v>
      </c>
      <c r="K203" s="106">
        <v>1.5</v>
      </c>
      <c r="L203" s="106">
        <v>1.7</v>
      </c>
      <c r="M203" s="106">
        <v>1.8</v>
      </c>
      <c r="N203" s="107"/>
      <c r="O203" s="107"/>
      <c r="P203" s="107"/>
    </row>
    <row r="204" spans="3:16" ht="13.5">
      <c r="C204" s="206" t="s">
        <v>273</v>
      </c>
      <c r="D204" s="115">
        <v>2780</v>
      </c>
      <c r="E204" s="115">
        <v>4650</v>
      </c>
      <c r="F204" s="115">
        <v>4650</v>
      </c>
      <c r="G204" s="115">
        <v>5575</v>
      </c>
      <c r="H204" s="203">
        <v>6200</v>
      </c>
      <c r="I204" s="115">
        <v>7400</v>
      </c>
      <c r="J204" s="115">
        <v>8060</v>
      </c>
      <c r="K204" s="115">
        <v>9300</v>
      </c>
      <c r="L204" s="115">
        <v>10500</v>
      </c>
      <c r="M204" s="115"/>
      <c r="N204" s="115"/>
      <c r="O204" s="115"/>
      <c r="P204" s="115"/>
    </row>
    <row r="205" spans="3:16" ht="13.5">
      <c r="C205" s="207" t="s">
        <v>719</v>
      </c>
      <c r="D205" s="106">
        <v>0.45</v>
      </c>
      <c r="E205" s="106">
        <v>0.75</v>
      </c>
      <c r="F205" s="106">
        <v>0.75</v>
      </c>
      <c r="G205" s="106">
        <v>0.9</v>
      </c>
      <c r="H205" s="204">
        <v>1</v>
      </c>
      <c r="I205" s="106">
        <v>1.2</v>
      </c>
      <c r="J205" s="106">
        <v>1.3</v>
      </c>
      <c r="K205" s="106">
        <v>1.5</v>
      </c>
      <c r="L205" s="106">
        <v>1.7</v>
      </c>
      <c r="M205" s="106"/>
      <c r="N205" s="106"/>
      <c r="O205" s="106"/>
      <c r="P205" s="106"/>
    </row>
    <row r="206" spans="3:16" ht="13.5">
      <c r="C206" s="206" t="s">
        <v>274</v>
      </c>
      <c r="D206" s="115">
        <v>2475</v>
      </c>
      <c r="E206" s="115">
        <v>4125</v>
      </c>
      <c r="F206" s="115">
        <v>4125</v>
      </c>
      <c r="G206" s="115">
        <v>4950</v>
      </c>
      <c r="H206" s="203">
        <v>5500</v>
      </c>
      <c r="I206" s="115">
        <v>6600</v>
      </c>
      <c r="J206" s="115">
        <v>7150</v>
      </c>
      <c r="K206" s="115">
        <v>8250</v>
      </c>
      <c r="L206" s="115">
        <v>9350</v>
      </c>
      <c r="M206" s="115"/>
      <c r="N206" s="115"/>
      <c r="O206" s="115"/>
      <c r="P206" s="115"/>
    </row>
    <row r="207" spans="3:16" ht="13.5">
      <c r="C207" s="207" t="s">
        <v>719</v>
      </c>
      <c r="D207" s="106">
        <v>0.45</v>
      </c>
      <c r="E207" s="106">
        <v>0.75</v>
      </c>
      <c r="F207" s="106">
        <v>0.75</v>
      </c>
      <c r="G207" s="106">
        <v>0.9</v>
      </c>
      <c r="H207" s="204">
        <v>1</v>
      </c>
      <c r="I207" s="106">
        <v>1.2</v>
      </c>
      <c r="J207" s="106">
        <v>1.3</v>
      </c>
      <c r="K207" s="106">
        <v>1.5</v>
      </c>
      <c r="L207" s="106">
        <v>1.7</v>
      </c>
      <c r="M207" s="106"/>
      <c r="N207" s="106"/>
      <c r="O207" s="106"/>
      <c r="P207" s="106"/>
    </row>
    <row r="208" spans="3:16" ht="13.5">
      <c r="C208" s="206" t="s">
        <v>275</v>
      </c>
      <c r="D208" s="115">
        <v>2700</v>
      </c>
      <c r="E208" s="115">
        <v>4250</v>
      </c>
      <c r="F208" s="115">
        <v>4850</v>
      </c>
      <c r="G208" s="115">
        <v>5450</v>
      </c>
      <c r="H208" s="203">
        <v>6050</v>
      </c>
      <c r="I208" s="115">
        <v>7250</v>
      </c>
      <c r="J208" s="115">
        <v>7850</v>
      </c>
      <c r="K208" s="115">
        <v>9075</v>
      </c>
      <c r="L208" s="115">
        <v>9675</v>
      </c>
      <c r="M208" s="115">
        <v>10880</v>
      </c>
      <c r="N208" s="115"/>
      <c r="O208" s="115"/>
      <c r="P208" s="115"/>
    </row>
    <row r="209" spans="3:16" ht="13.5">
      <c r="C209" s="207" t="s">
        <v>719</v>
      </c>
      <c r="D209" s="106">
        <v>0.45</v>
      </c>
      <c r="E209" s="106">
        <v>0.7</v>
      </c>
      <c r="F209" s="106">
        <v>0.8</v>
      </c>
      <c r="G209" s="106">
        <v>0.9</v>
      </c>
      <c r="H209" s="204">
        <v>1</v>
      </c>
      <c r="I209" s="106">
        <v>1.2</v>
      </c>
      <c r="J209" s="106">
        <v>1.3</v>
      </c>
      <c r="K209" s="106">
        <v>1.5</v>
      </c>
      <c r="L209" s="106">
        <v>1.6</v>
      </c>
      <c r="M209" s="106">
        <v>1.8</v>
      </c>
      <c r="N209" s="106"/>
      <c r="O209" s="106"/>
      <c r="P209" s="106"/>
    </row>
    <row r="210" spans="3:16" ht="13.5">
      <c r="C210" s="206" t="s">
        <v>276</v>
      </c>
      <c r="D210" s="115">
        <v>2700</v>
      </c>
      <c r="E210" s="115">
        <v>4500</v>
      </c>
      <c r="F210" s="115">
        <v>4500</v>
      </c>
      <c r="G210" s="115">
        <v>5400</v>
      </c>
      <c r="H210" s="203">
        <v>6000</v>
      </c>
      <c r="I210" s="115">
        <v>7200</v>
      </c>
      <c r="J210" s="115">
        <v>7800</v>
      </c>
      <c r="K210" s="115">
        <v>9000</v>
      </c>
      <c r="L210" s="115">
        <v>10200</v>
      </c>
      <c r="M210" s="115"/>
      <c r="N210" s="115"/>
      <c r="O210" s="115"/>
      <c r="P210" s="115"/>
    </row>
    <row r="211" spans="3:16" ht="13.5">
      <c r="C211" s="207" t="s">
        <v>719</v>
      </c>
      <c r="D211" s="106">
        <v>0.45</v>
      </c>
      <c r="E211" s="106">
        <v>0.75</v>
      </c>
      <c r="F211" s="106">
        <v>0.75</v>
      </c>
      <c r="G211" s="106">
        <v>0.9</v>
      </c>
      <c r="H211" s="204">
        <v>1</v>
      </c>
      <c r="I211" s="106">
        <v>1.2</v>
      </c>
      <c r="J211" s="106">
        <v>1.3</v>
      </c>
      <c r="K211" s="106">
        <v>1.5</v>
      </c>
      <c r="L211" s="106">
        <v>1.7</v>
      </c>
      <c r="M211" s="106"/>
      <c r="N211" s="106"/>
      <c r="O211" s="106"/>
      <c r="P211" s="106"/>
    </row>
    <row r="212" spans="3:16" ht="13.5">
      <c r="C212" s="206" t="s">
        <v>277</v>
      </c>
      <c r="D212" s="115">
        <v>2770</v>
      </c>
      <c r="E212" s="115">
        <v>4000</v>
      </c>
      <c r="F212" s="115">
        <v>4620</v>
      </c>
      <c r="G212" s="115">
        <v>5540</v>
      </c>
      <c r="H212" s="203">
        <v>6160</v>
      </c>
      <c r="I212" s="115">
        <v>7390</v>
      </c>
      <c r="J212" s="115">
        <v>8020</v>
      </c>
      <c r="K212" s="115">
        <v>9240</v>
      </c>
      <c r="L212" s="115">
        <v>10470</v>
      </c>
      <c r="M212" s="115">
        <v>11700</v>
      </c>
      <c r="N212" s="115"/>
      <c r="O212" s="115"/>
      <c r="P212" s="115"/>
    </row>
    <row r="213" spans="3:16" ht="13.5">
      <c r="C213" s="207" t="s">
        <v>719</v>
      </c>
      <c r="D213" s="106">
        <v>0.45</v>
      </c>
      <c r="E213" s="106">
        <v>0.65</v>
      </c>
      <c r="F213" s="106">
        <v>0.75</v>
      </c>
      <c r="G213" s="106">
        <v>0.9</v>
      </c>
      <c r="H213" s="204">
        <v>1</v>
      </c>
      <c r="I213" s="106">
        <v>1.2</v>
      </c>
      <c r="J213" s="106">
        <v>1.3</v>
      </c>
      <c r="K213" s="106">
        <v>1.5</v>
      </c>
      <c r="L213" s="106">
        <v>1.7</v>
      </c>
      <c r="M213" s="106">
        <v>1.9</v>
      </c>
      <c r="N213" s="106"/>
      <c r="O213" s="106"/>
      <c r="P213" s="106"/>
    </row>
    <row r="214" spans="3:16" ht="13.5">
      <c r="C214" s="206" t="s">
        <v>278</v>
      </c>
      <c r="D214" s="115">
        <v>2820</v>
      </c>
      <c r="E214" s="115">
        <v>4380</v>
      </c>
      <c r="F214" s="115">
        <v>4700</v>
      </c>
      <c r="G214" s="115">
        <v>5640</v>
      </c>
      <c r="H214" s="203">
        <v>6270</v>
      </c>
      <c r="I214" s="115">
        <v>7210</v>
      </c>
      <c r="J214" s="115">
        <v>7830</v>
      </c>
      <c r="K214" s="115">
        <v>9400</v>
      </c>
      <c r="L214" s="115">
        <v>10650</v>
      </c>
      <c r="M214" s="115">
        <v>11590</v>
      </c>
      <c r="N214" s="115">
        <v>12540</v>
      </c>
      <c r="O214" s="115">
        <v>13480</v>
      </c>
      <c r="P214" s="115">
        <v>14420</v>
      </c>
    </row>
    <row r="215" spans="3:16" ht="13.5">
      <c r="C215" s="207" t="s">
        <v>719</v>
      </c>
      <c r="D215" s="106">
        <v>0.45</v>
      </c>
      <c r="E215" s="106">
        <v>0.7</v>
      </c>
      <c r="F215" s="106">
        <v>0.75</v>
      </c>
      <c r="G215" s="106">
        <v>0.9</v>
      </c>
      <c r="H215" s="204">
        <v>1</v>
      </c>
      <c r="I215" s="106">
        <v>1.15</v>
      </c>
      <c r="J215" s="106">
        <v>1.25</v>
      </c>
      <c r="K215" s="106">
        <v>1.5</v>
      </c>
      <c r="L215" s="106">
        <v>1.7</v>
      </c>
      <c r="M215" s="106">
        <v>1.85</v>
      </c>
      <c r="N215" s="106">
        <v>2</v>
      </c>
      <c r="O215" s="106">
        <v>2.15</v>
      </c>
      <c r="P215" s="106">
        <v>2.3</v>
      </c>
    </row>
    <row r="216" spans="3:16" ht="13.5">
      <c r="C216" s="206" t="s">
        <v>279</v>
      </c>
      <c r="D216" s="115">
        <v>2790</v>
      </c>
      <c r="E216" s="115">
        <v>3906</v>
      </c>
      <c r="F216" s="115">
        <v>4650</v>
      </c>
      <c r="G216" s="115">
        <v>5580</v>
      </c>
      <c r="H216" s="203">
        <v>6200</v>
      </c>
      <c r="I216" s="115">
        <v>7440</v>
      </c>
      <c r="J216" s="115">
        <v>8060</v>
      </c>
      <c r="K216" s="115">
        <v>9300</v>
      </c>
      <c r="L216" s="115">
        <v>10540</v>
      </c>
      <c r="M216" s="115"/>
      <c r="N216" s="115"/>
      <c r="O216" s="115"/>
      <c r="P216" s="115"/>
    </row>
    <row r="217" spans="3:16" ht="13.5">
      <c r="C217" s="207" t="s">
        <v>719</v>
      </c>
      <c r="D217" s="106">
        <v>0.45</v>
      </c>
      <c r="E217" s="106">
        <v>0.63</v>
      </c>
      <c r="F217" s="106">
        <v>0.75</v>
      </c>
      <c r="G217" s="106">
        <v>0.9</v>
      </c>
      <c r="H217" s="204">
        <v>1</v>
      </c>
      <c r="I217" s="106">
        <v>1.2</v>
      </c>
      <c r="J217" s="106">
        <v>1.3</v>
      </c>
      <c r="K217" s="106">
        <v>1.5</v>
      </c>
      <c r="L217" s="106">
        <v>1.7</v>
      </c>
      <c r="M217" s="106"/>
      <c r="N217" s="106"/>
      <c r="O217" s="106"/>
      <c r="P217" s="106"/>
    </row>
    <row r="218" spans="3:16" ht="13.5">
      <c r="C218" s="206" t="s">
        <v>280</v>
      </c>
      <c r="D218" s="115">
        <v>2610</v>
      </c>
      <c r="E218" s="115">
        <v>3770</v>
      </c>
      <c r="F218" s="115">
        <v>4350</v>
      </c>
      <c r="G218" s="115">
        <v>5220</v>
      </c>
      <c r="H218" s="203">
        <v>5800</v>
      </c>
      <c r="I218" s="115">
        <v>6960</v>
      </c>
      <c r="J218" s="115">
        <v>7540</v>
      </c>
      <c r="K218" s="115">
        <v>8700</v>
      </c>
      <c r="L218" s="115">
        <v>9860</v>
      </c>
      <c r="M218" s="115"/>
      <c r="N218" s="115"/>
      <c r="O218" s="115"/>
      <c r="P218" s="115"/>
    </row>
    <row r="219" spans="3:16" ht="13.5">
      <c r="C219" s="207" t="s">
        <v>719</v>
      </c>
      <c r="D219" s="106">
        <v>0.45</v>
      </c>
      <c r="E219" s="106">
        <v>0.65</v>
      </c>
      <c r="F219" s="106">
        <v>0.75</v>
      </c>
      <c r="G219" s="106">
        <v>0.9</v>
      </c>
      <c r="H219" s="204">
        <v>1</v>
      </c>
      <c r="I219" s="106">
        <v>1.2</v>
      </c>
      <c r="J219" s="106">
        <v>1.3</v>
      </c>
      <c r="K219" s="106">
        <v>1.5</v>
      </c>
      <c r="L219" s="106">
        <v>1.7</v>
      </c>
      <c r="M219" s="106"/>
      <c r="N219" s="106"/>
      <c r="O219" s="106"/>
      <c r="P219" s="106"/>
    </row>
    <row r="220" spans="3:16" ht="13.5">
      <c r="C220" s="18"/>
      <c r="D220" s="18"/>
      <c r="E220" s="18"/>
      <c r="F220" s="18"/>
      <c r="G220" s="18"/>
      <c r="H220" s="18"/>
      <c r="I220" s="18"/>
      <c r="J220" s="18"/>
      <c r="K220" s="18"/>
      <c r="L220" s="18"/>
      <c r="M220" s="18"/>
      <c r="N220" s="18"/>
      <c r="O220" s="18"/>
      <c r="P220" s="18"/>
    </row>
    <row r="221" spans="3:16" ht="13.5">
      <c r="C221" s="19" t="s">
        <v>311</v>
      </c>
      <c r="D221" s="20">
        <f>AVERAGE(D186,D188,D190,D192,D194,D196,D198,D200,D202,D204,D206,D208,D210,D212,D214,D216,D218)</f>
        <v>2610.294117647059</v>
      </c>
      <c r="E221" s="20">
        <f aca="true" t="shared" si="0" ref="E221:O221">AVERAGE(E186,E188,E190,E192,E194,E196,E198,E200,E202,E204,E206,E208,E210,E212,E214,E216,E218)</f>
        <v>4103.470588235294</v>
      </c>
      <c r="F221" s="20">
        <f t="shared" si="0"/>
        <v>4466.764705882353</v>
      </c>
      <c r="G221" s="20">
        <f t="shared" si="0"/>
        <v>5347.64705882353</v>
      </c>
      <c r="H221" s="205">
        <f t="shared" si="0"/>
        <v>6000.588235294118</v>
      </c>
      <c r="I221" s="20">
        <f t="shared" si="0"/>
        <v>7080.294117647059</v>
      </c>
      <c r="J221" s="20">
        <f t="shared" si="0"/>
        <v>7693.235294117647</v>
      </c>
      <c r="K221" s="20">
        <f t="shared" si="0"/>
        <v>8877.35294117647</v>
      </c>
      <c r="L221" s="20">
        <f t="shared" si="0"/>
        <v>9924.117647058823</v>
      </c>
      <c r="M221" s="20">
        <f t="shared" si="0"/>
        <v>10818.75</v>
      </c>
      <c r="N221" s="20">
        <f t="shared" si="0"/>
        <v>11582.5</v>
      </c>
      <c r="O221" s="20">
        <f t="shared" si="0"/>
        <v>12276</v>
      </c>
      <c r="P221" s="20">
        <f>AVERAGE(P186,P188,P190,P192,P194,P196,P198,P200,P202,P204,P206,P208,P210,P212,P214,P216,P218)</f>
        <v>14420</v>
      </c>
    </row>
    <row r="222" spans="3:15" ht="13.5">
      <c r="C222" s="19"/>
      <c r="D222" s="20"/>
      <c r="E222" s="20"/>
      <c r="F222" s="20"/>
      <c r="G222" s="20"/>
      <c r="H222" s="20"/>
      <c r="I222" s="20"/>
      <c r="J222" s="20"/>
      <c r="K222" s="20"/>
      <c r="L222" s="20"/>
      <c r="M222" s="20"/>
      <c r="N222" s="20"/>
      <c r="O222" s="20"/>
    </row>
    <row r="224" spans="3:12" ht="13.5">
      <c r="C224" s="294" t="s">
        <v>1026</v>
      </c>
      <c r="D224" s="294"/>
      <c r="E224" s="294"/>
      <c r="F224" s="294"/>
      <c r="H224" s="294" t="s">
        <v>298</v>
      </c>
      <c r="I224" s="294"/>
      <c r="J224" s="294"/>
      <c r="K224" s="294"/>
      <c r="L224" s="294"/>
    </row>
    <row r="226" spans="8:15" ht="13.5">
      <c r="H226" s="292"/>
      <c r="I226" s="295" t="s">
        <v>301</v>
      </c>
      <c r="J226" s="295"/>
      <c r="K226" s="295" t="s">
        <v>302</v>
      </c>
      <c r="L226" s="295"/>
      <c r="M226" s="295" t="s">
        <v>303</v>
      </c>
      <c r="N226" s="295"/>
      <c r="O226" s="399" t="s">
        <v>304</v>
      </c>
    </row>
    <row r="227" spans="3:15" ht="13.5">
      <c r="C227" s="1"/>
      <c r="D227" s="251" t="s">
        <v>295</v>
      </c>
      <c r="E227" s="267" t="s">
        <v>296</v>
      </c>
      <c r="F227" s="253" t="s">
        <v>297</v>
      </c>
      <c r="H227" s="292"/>
      <c r="I227" s="255" t="s">
        <v>299</v>
      </c>
      <c r="J227" s="262" t="s">
        <v>300</v>
      </c>
      <c r="K227" s="255" t="s">
        <v>299</v>
      </c>
      <c r="L227" s="262" t="s">
        <v>300</v>
      </c>
      <c r="M227" s="255" t="s">
        <v>299</v>
      </c>
      <c r="N227" s="262" t="s">
        <v>300</v>
      </c>
      <c r="O227" s="465"/>
    </row>
    <row r="228" spans="3:15" ht="13.5">
      <c r="C228" s="1" t="s">
        <v>264</v>
      </c>
      <c r="D228" s="255" t="s">
        <v>664</v>
      </c>
      <c r="E228" s="7">
        <v>200</v>
      </c>
      <c r="F228" s="1"/>
      <c r="H228" s="1" t="s">
        <v>264</v>
      </c>
      <c r="I228" s="13"/>
      <c r="J228" s="26"/>
      <c r="K228" s="13"/>
      <c r="L228" s="26"/>
      <c r="M228" s="13"/>
      <c r="N228" s="26"/>
      <c r="O228" s="239" t="s">
        <v>664</v>
      </c>
    </row>
    <row r="229" spans="3:15" ht="13.5">
      <c r="C229" s="1" t="s">
        <v>265</v>
      </c>
      <c r="D229" s="255" t="s">
        <v>664</v>
      </c>
      <c r="E229" s="7">
        <v>200</v>
      </c>
      <c r="F229" s="1"/>
      <c r="H229" s="1" t="s">
        <v>265</v>
      </c>
      <c r="I229" s="13"/>
      <c r="J229" s="26"/>
      <c r="K229" s="13"/>
      <c r="L229" s="26"/>
      <c r="M229" s="13"/>
      <c r="N229" s="26"/>
      <c r="O229" s="239" t="s">
        <v>664</v>
      </c>
    </row>
    <row r="230" spans="3:15" ht="13.5">
      <c r="C230" s="1" t="s">
        <v>266</v>
      </c>
      <c r="D230" s="255" t="s">
        <v>664</v>
      </c>
      <c r="E230" s="7">
        <v>200</v>
      </c>
      <c r="F230" s="1"/>
      <c r="H230" s="1" t="s">
        <v>266</v>
      </c>
      <c r="I230" s="13"/>
      <c r="J230" s="26"/>
      <c r="K230" s="13"/>
      <c r="L230" s="26"/>
      <c r="M230" s="13"/>
      <c r="N230" s="26"/>
      <c r="O230" s="239" t="s">
        <v>664</v>
      </c>
    </row>
    <row r="231" spans="3:15" ht="13.5">
      <c r="C231" s="1" t="s">
        <v>267</v>
      </c>
      <c r="D231" s="255" t="s">
        <v>664</v>
      </c>
      <c r="E231" s="7">
        <v>500</v>
      </c>
      <c r="F231" s="1"/>
      <c r="H231" s="1" t="s">
        <v>267</v>
      </c>
      <c r="I231" s="13">
        <v>0</v>
      </c>
      <c r="J231" s="26">
        <v>0</v>
      </c>
      <c r="K231" s="13">
        <v>0</v>
      </c>
      <c r="L231" s="26">
        <v>0</v>
      </c>
      <c r="M231" s="13">
        <v>0</v>
      </c>
      <c r="N231" s="26">
        <v>0</v>
      </c>
      <c r="O231" s="1"/>
    </row>
    <row r="232" spans="3:15" ht="13.5">
      <c r="C232" s="1" t="s">
        <v>268</v>
      </c>
      <c r="D232" s="5"/>
      <c r="E232" s="7"/>
      <c r="F232" s="239" t="s">
        <v>664</v>
      </c>
      <c r="H232" s="1" t="s">
        <v>268</v>
      </c>
      <c r="I232" s="13"/>
      <c r="J232" s="26"/>
      <c r="K232" s="13"/>
      <c r="L232" s="26"/>
      <c r="M232" s="13"/>
      <c r="N232" s="26"/>
      <c r="O232" s="239" t="s">
        <v>664</v>
      </c>
    </row>
    <row r="233" spans="3:15" ht="13.5">
      <c r="C233" s="1" t="s">
        <v>269</v>
      </c>
      <c r="D233" s="255" t="s">
        <v>664</v>
      </c>
      <c r="E233" s="7">
        <v>400</v>
      </c>
      <c r="F233" s="1"/>
      <c r="H233" s="1" t="s">
        <v>269</v>
      </c>
      <c r="I233" s="13"/>
      <c r="J233" s="26"/>
      <c r="K233" s="13"/>
      <c r="L233" s="26"/>
      <c r="M233" s="13"/>
      <c r="N233" s="26"/>
      <c r="O233" s="239" t="s">
        <v>664</v>
      </c>
    </row>
    <row r="234" spans="3:15" ht="13.5">
      <c r="C234" s="1" t="s">
        <v>270</v>
      </c>
      <c r="D234" s="5"/>
      <c r="E234" s="7"/>
      <c r="F234" s="239" t="s">
        <v>664</v>
      </c>
      <c r="H234" s="1" t="s">
        <v>270</v>
      </c>
      <c r="I234" s="13">
        <v>0</v>
      </c>
      <c r="J234" s="26">
        <v>0</v>
      </c>
      <c r="K234" s="13">
        <v>0</v>
      </c>
      <c r="L234" s="26">
        <v>0</v>
      </c>
      <c r="M234" s="13">
        <v>0</v>
      </c>
      <c r="N234" s="26">
        <v>0</v>
      </c>
      <c r="O234" s="1"/>
    </row>
    <row r="235" spans="3:15" ht="13.5">
      <c r="C235" s="1" t="s">
        <v>271</v>
      </c>
      <c r="D235" s="5"/>
      <c r="E235" s="7"/>
      <c r="F235" s="239" t="s">
        <v>664</v>
      </c>
      <c r="H235" s="1" t="s">
        <v>271</v>
      </c>
      <c r="I235" s="13"/>
      <c r="J235" s="26"/>
      <c r="K235" s="13"/>
      <c r="L235" s="26"/>
      <c r="M235" s="13"/>
      <c r="N235" s="26"/>
      <c r="O235" s="239" t="s">
        <v>664</v>
      </c>
    </row>
    <row r="236" spans="3:15" ht="13.5">
      <c r="C236" s="1" t="s">
        <v>272</v>
      </c>
      <c r="D236" s="5"/>
      <c r="E236" s="7"/>
      <c r="F236" s="239" t="s">
        <v>664</v>
      </c>
      <c r="H236" s="1" t="s">
        <v>272</v>
      </c>
      <c r="I236" s="13"/>
      <c r="J236" s="26"/>
      <c r="K236" s="13"/>
      <c r="L236" s="26"/>
      <c r="M236" s="13"/>
      <c r="N236" s="26"/>
      <c r="O236" s="239" t="s">
        <v>664</v>
      </c>
    </row>
    <row r="237" spans="3:15" ht="13.5">
      <c r="C237" s="1" t="s">
        <v>273</v>
      </c>
      <c r="D237" s="255" t="s">
        <v>664</v>
      </c>
      <c r="E237" s="7">
        <v>800</v>
      </c>
      <c r="F237" s="1"/>
      <c r="H237" s="1" t="s">
        <v>273</v>
      </c>
      <c r="I237" s="13"/>
      <c r="J237" s="26"/>
      <c r="K237" s="13"/>
      <c r="L237" s="26"/>
      <c r="M237" s="13"/>
      <c r="N237" s="26"/>
      <c r="O237" s="239" t="s">
        <v>664</v>
      </c>
    </row>
    <row r="238" spans="3:15" ht="13.5">
      <c r="C238" s="1" t="s">
        <v>274</v>
      </c>
      <c r="D238" s="255" t="s">
        <v>664</v>
      </c>
      <c r="E238" s="7">
        <v>1700</v>
      </c>
      <c r="F238" s="1"/>
      <c r="H238" s="1" t="s">
        <v>274</v>
      </c>
      <c r="I238" s="13"/>
      <c r="J238" s="26"/>
      <c r="K238" s="13"/>
      <c r="L238" s="26"/>
      <c r="M238" s="13"/>
      <c r="N238" s="26"/>
      <c r="O238" s="239" t="s">
        <v>664</v>
      </c>
    </row>
    <row r="239" spans="3:15" ht="13.5">
      <c r="C239" s="1" t="s">
        <v>275</v>
      </c>
      <c r="D239" s="5"/>
      <c r="E239" s="7"/>
      <c r="F239" s="239" t="s">
        <v>664</v>
      </c>
      <c r="H239" s="1" t="s">
        <v>275</v>
      </c>
      <c r="I239" s="13">
        <v>12</v>
      </c>
      <c r="J239" s="26">
        <v>163200</v>
      </c>
      <c r="K239" s="13">
        <v>12</v>
      </c>
      <c r="L239" s="26">
        <v>174000</v>
      </c>
      <c r="M239" s="13">
        <v>13</v>
      </c>
      <c r="N239" s="26">
        <v>188500</v>
      </c>
      <c r="O239" s="1"/>
    </row>
    <row r="240" spans="3:15" ht="13.5">
      <c r="C240" s="1" t="s">
        <v>276</v>
      </c>
      <c r="D240" s="255" t="s">
        <v>664</v>
      </c>
      <c r="E240" s="7">
        <v>400</v>
      </c>
      <c r="F240" s="1"/>
      <c r="H240" s="1" t="s">
        <v>276</v>
      </c>
      <c r="I240" s="13">
        <v>0</v>
      </c>
      <c r="J240" s="26">
        <v>0</v>
      </c>
      <c r="K240" s="13">
        <v>0</v>
      </c>
      <c r="L240" s="26">
        <v>0</v>
      </c>
      <c r="M240" s="13">
        <v>0</v>
      </c>
      <c r="N240" s="26">
        <v>0</v>
      </c>
      <c r="O240" s="1"/>
    </row>
    <row r="241" spans="3:15" ht="13.5">
      <c r="C241" s="1" t="s">
        <v>277</v>
      </c>
      <c r="D241" s="5"/>
      <c r="E241" s="7"/>
      <c r="F241" s="239" t="s">
        <v>664</v>
      </c>
      <c r="H241" s="1" t="s">
        <v>277</v>
      </c>
      <c r="I241" s="13"/>
      <c r="J241" s="26"/>
      <c r="K241" s="13"/>
      <c r="L241" s="26"/>
      <c r="M241" s="13"/>
      <c r="N241" s="26"/>
      <c r="O241" s="239" t="s">
        <v>664</v>
      </c>
    </row>
    <row r="242" spans="3:15" ht="13.5">
      <c r="C242" s="1" t="s">
        <v>278</v>
      </c>
      <c r="D242" s="255" t="s">
        <v>664</v>
      </c>
      <c r="E242" s="7">
        <v>300</v>
      </c>
      <c r="F242" s="1"/>
      <c r="H242" s="1" t="s">
        <v>278</v>
      </c>
      <c r="I242" s="13"/>
      <c r="J242" s="26"/>
      <c r="K242" s="13"/>
      <c r="L242" s="26"/>
      <c r="M242" s="13"/>
      <c r="N242" s="26"/>
      <c r="O242" s="239" t="s">
        <v>664</v>
      </c>
    </row>
    <row r="243" spans="3:15" ht="13.5">
      <c r="C243" s="1" t="s">
        <v>279</v>
      </c>
      <c r="D243" s="255" t="s">
        <v>664</v>
      </c>
      <c r="E243" s="7">
        <v>600</v>
      </c>
      <c r="F243" s="1"/>
      <c r="H243" s="1" t="s">
        <v>279</v>
      </c>
      <c r="I243" s="13"/>
      <c r="J243" s="26"/>
      <c r="K243" s="13"/>
      <c r="L243" s="26"/>
      <c r="M243" s="13"/>
      <c r="N243" s="26"/>
      <c r="O243" s="239" t="s">
        <v>664</v>
      </c>
    </row>
    <row r="244" spans="3:15" ht="13.5">
      <c r="C244" s="1" t="s">
        <v>280</v>
      </c>
      <c r="D244" s="5"/>
      <c r="E244" s="7">
        <v>-300</v>
      </c>
      <c r="F244" s="239" t="s">
        <v>664</v>
      </c>
      <c r="H244" s="1" t="s">
        <v>280</v>
      </c>
      <c r="I244" s="13"/>
      <c r="J244" s="26"/>
      <c r="K244" s="13"/>
      <c r="L244" s="26"/>
      <c r="M244" s="13"/>
      <c r="N244" s="26"/>
      <c r="O244" s="239" t="s">
        <v>664</v>
      </c>
    </row>
    <row r="246" spans="3:15" ht="13.5">
      <c r="C246" t="s">
        <v>311</v>
      </c>
      <c r="D246" s="275">
        <f>COUNTA(D228:D244)</f>
        <v>10</v>
      </c>
      <c r="E246" s="11">
        <f>AVERAGE(E228:E244)</f>
        <v>454.54545454545456</v>
      </c>
      <c r="F246" s="275">
        <f>COUNTA(F228:F244)</f>
        <v>7</v>
      </c>
      <c r="H246" t="s">
        <v>307</v>
      </c>
      <c r="I246" s="11">
        <f aca="true" t="shared" si="1" ref="I246:N246">SUM(I228:I244)</f>
        <v>12</v>
      </c>
      <c r="J246" s="11">
        <f t="shared" si="1"/>
        <v>163200</v>
      </c>
      <c r="K246" s="11">
        <f t="shared" si="1"/>
        <v>12</v>
      </c>
      <c r="L246" s="11">
        <f t="shared" si="1"/>
        <v>174000</v>
      </c>
      <c r="M246" s="11">
        <f t="shared" si="1"/>
        <v>13</v>
      </c>
      <c r="N246" s="11">
        <f t="shared" si="1"/>
        <v>188500</v>
      </c>
      <c r="O246">
        <f>COUNTA(O228:O244)</f>
        <v>13</v>
      </c>
    </row>
    <row r="247" spans="5:14" ht="13.5">
      <c r="E247" s="11"/>
      <c r="I247" s="11"/>
      <c r="J247" s="11"/>
      <c r="K247" s="11"/>
      <c r="L247" s="11"/>
      <c r="M247" s="11"/>
      <c r="N247" s="11"/>
    </row>
    <row r="249" spans="3:6" ht="13.5">
      <c r="C249" s="294" t="s">
        <v>305</v>
      </c>
      <c r="D249" s="294"/>
      <c r="E249" s="294"/>
      <c r="F249" s="294"/>
    </row>
    <row r="251" spans="3:10" ht="13.5">
      <c r="C251" s="292"/>
      <c r="D251" s="295" t="s">
        <v>301</v>
      </c>
      <c r="E251" s="295"/>
      <c r="F251" s="295" t="s">
        <v>302</v>
      </c>
      <c r="G251" s="295"/>
      <c r="H251" s="295" t="s">
        <v>303</v>
      </c>
      <c r="I251" s="295"/>
      <c r="J251" s="399" t="s">
        <v>304</v>
      </c>
    </row>
    <row r="252" spans="3:10" ht="13.5">
      <c r="C252" s="292"/>
      <c r="D252" s="255" t="s">
        <v>299</v>
      </c>
      <c r="E252" s="262" t="s">
        <v>300</v>
      </c>
      <c r="F252" s="255" t="s">
        <v>299</v>
      </c>
      <c r="G252" s="262" t="s">
        <v>300</v>
      </c>
      <c r="H252" s="255" t="s">
        <v>299</v>
      </c>
      <c r="I252" s="262" t="s">
        <v>300</v>
      </c>
      <c r="J252" s="465"/>
    </row>
    <row r="253" spans="3:10" ht="13.5">
      <c r="C253" s="1" t="s">
        <v>264</v>
      </c>
      <c r="D253" s="86">
        <v>384</v>
      </c>
      <c r="E253" s="87">
        <v>12898266</v>
      </c>
      <c r="F253" s="86">
        <v>332</v>
      </c>
      <c r="G253" s="87">
        <v>10706356</v>
      </c>
      <c r="H253" s="86">
        <v>279</v>
      </c>
      <c r="I253" s="87">
        <v>9365493</v>
      </c>
      <c r="J253" s="239"/>
    </row>
    <row r="254" spans="3:10" ht="13.5">
      <c r="C254" s="1" t="s">
        <v>265</v>
      </c>
      <c r="D254" s="86">
        <v>64</v>
      </c>
      <c r="E254" s="87">
        <v>1405724</v>
      </c>
      <c r="F254" s="86">
        <v>51</v>
      </c>
      <c r="G254" s="87">
        <v>1624954</v>
      </c>
      <c r="H254" s="86">
        <v>45</v>
      </c>
      <c r="I254" s="87">
        <v>1455137</v>
      </c>
      <c r="J254" s="239"/>
    </row>
    <row r="255" spans="3:10" ht="13.5">
      <c r="C255" s="1" t="s">
        <v>266</v>
      </c>
      <c r="D255" s="86">
        <v>47</v>
      </c>
      <c r="E255" s="87">
        <v>1070457</v>
      </c>
      <c r="F255" s="86">
        <v>39</v>
      </c>
      <c r="G255" s="87">
        <v>1253218</v>
      </c>
      <c r="H255" s="86">
        <v>34</v>
      </c>
      <c r="I255" s="87">
        <v>1288839</v>
      </c>
      <c r="J255" s="239"/>
    </row>
    <row r="256" spans="3:10" ht="13.5">
      <c r="C256" s="1" t="s">
        <v>267</v>
      </c>
      <c r="D256" s="86">
        <v>701</v>
      </c>
      <c r="E256" s="87">
        <v>10791401</v>
      </c>
      <c r="F256" s="86">
        <v>758</v>
      </c>
      <c r="G256" s="87">
        <v>11227501</v>
      </c>
      <c r="H256" s="86">
        <v>714</v>
      </c>
      <c r="I256" s="87">
        <v>10929677</v>
      </c>
      <c r="J256" s="239"/>
    </row>
    <row r="257" spans="3:10" ht="13.5">
      <c r="C257" s="1" t="s">
        <v>268</v>
      </c>
      <c r="D257" s="86"/>
      <c r="E257" s="87"/>
      <c r="F257" s="86"/>
      <c r="G257" s="87"/>
      <c r="H257" s="86"/>
      <c r="I257" s="87"/>
      <c r="J257" s="239" t="s">
        <v>664</v>
      </c>
    </row>
    <row r="258" spans="3:10" ht="13.5">
      <c r="C258" s="1" t="s">
        <v>269</v>
      </c>
      <c r="D258" s="86">
        <v>30</v>
      </c>
      <c r="E258" s="87">
        <v>485731</v>
      </c>
      <c r="F258" s="86">
        <v>34</v>
      </c>
      <c r="G258" s="87">
        <v>516619</v>
      </c>
      <c r="H258" s="86">
        <v>36</v>
      </c>
      <c r="I258" s="87">
        <v>798488</v>
      </c>
      <c r="J258" s="239"/>
    </row>
    <row r="259" spans="3:10" ht="13.5">
      <c r="C259" s="1" t="s">
        <v>270</v>
      </c>
      <c r="D259" s="86"/>
      <c r="E259" s="87"/>
      <c r="F259" s="86"/>
      <c r="G259" s="87"/>
      <c r="H259" s="86"/>
      <c r="I259" s="87"/>
      <c r="J259" s="239" t="s">
        <v>664</v>
      </c>
    </row>
    <row r="260" spans="3:10" ht="13.5">
      <c r="C260" s="1" t="s">
        <v>271</v>
      </c>
      <c r="D260" s="86"/>
      <c r="E260" s="87"/>
      <c r="F260" s="86"/>
      <c r="G260" s="87"/>
      <c r="H260" s="86"/>
      <c r="I260" s="87"/>
      <c r="J260" s="239" t="s">
        <v>664</v>
      </c>
    </row>
    <row r="261" spans="3:10" ht="13.5">
      <c r="C261" s="1" t="s">
        <v>272</v>
      </c>
      <c r="D261" s="86"/>
      <c r="E261" s="87"/>
      <c r="F261" s="86"/>
      <c r="G261" s="87"/>
      <c r="H261" s="86"/>
      <c r="I261" s="87"/>
      <c r="J261" s="239" t="s">
        <v>664</v>
      </c>
    </row>
    <row r="262" spans="3:10" ht="13.5">
      <c r="C262" s="1" t="s">
        <v>273</v>
      </c>
      <c r="D262" s="86"/>
      <c r="E262" s="87"/>
      <c r="F262" s="86"/>
      <c r="G262" s="87"/>
      <c r="H262" s="86"/>
      <c r="I262" s="87"/>
      <c r="J262" s="239" t="s">
        <v>664</v>
      </c>
    </row>
    <row r="263" spans="3:10" ht="13.5">
      <c r="C263" s="1" t="s">
        <v>274</v>
      </c>
      <c r="D263" s="86"/>
      <c r="E263" s="87"/>
      <c r="F263" s="86"/>
      <c r="G263" s="87"/>
      <c r="H263" s="86"/>
      <c r="I263" s="87"/>
      <c r="J263" s="239" t="s">
        <v>664</v>
      </c>
    </row>
    <row r="264" spans="3:10" ht="13.5">
      <c r="C264" s="1" t="s">
        <v>275</v>
      </c>
      <c r="D264" s="86">
        <v>36</v>
      </c>
      <c r="E264" s="87">
        <v>1188468</v>
      </c>
      <c r="F264" s="86">
        <v>40</v>
      </c>
      <c r="G264" s="87">
        <v>1073110</v>
      </c>
      <c r="H264" s="86">
        <v>40</v>
      </c>
      <c r="I264" s="87">
        <v>1034147</v>
      </c>
      <c r="J264" s="239"/>
    </row>
    <row r="265" spans="3:10" ht="13.5">
      <c r="C265" s="1" t="s">
        <v>276</v>
      </c>
      <c r="D265" s="86"/>
      <c r="E265" s="87"/>
      <c r="F265" s="86"/>
      <c r="G265" s="87"/>
      <c r="H265" s="86"/>
      <c r="I265" s="87"/>
      <c r="J265" s="239" t="s">
        <v>664</v>
      </c>
    </row>
    <row r="266" spans="3:10" ht="13.5">
      <c r="C266" s="1" t="s">
        <v>277</v>
      </c>
      <c r="D266" s="86"/>
      <c r="E266" s="87"/>
      <c r="F266" s="86"/>
      <c r="G266" s="87"/>
      <c r="H266" s="86"/>
      <c r="I266" s="87"/>
      <c r="J266" s="239" t="s">
        <v>664</v>
      </c>
    </row>
    <row r="267" spans="3:10" ht="13.5">
      <c r="C267" s="1" t="s">
        <v>278</v>
      </c>
      <c r="D267" s="86"/>
      <c r="E267" s="87"/>
      <c r="F267" s="86"/>
      <c r="G267" s="87"/>
      <c r="H267" s="86"/>
      <c r="I267" s="87"/>
      <c r="J267" s="239" t="s">
        <v>664</v>
      </c>
    </row>
    <row r="268" spans="3:10" ht="13.5">
      <c r="C268" s="1" t="s">
        <v>279</v>
      </c>
      <c r="D268" s="86"/>
      <c r="E268" s="87"/>
      <c r="F268" s="86"/>
      <c r="G268" s="87"/>
      <c r="H268" s="86"/>
      <c r="I268" s="87"/>
      <c r="J268" s="239" t="s">
        <v>664</v>
      </c>
    </row>
    <row r="269" spans="3:10" ht="13.5">
      <c r="C269" s="1" t="s">
        <v>280</v>
      </c>
      <c r="D269" s="86"/>
      <c r="E269" s="87"/>
      <c r="F269" s="86"/>
      <c r="G269" s="87"/>
      <c r="H269" s="86"/>
      <c r="I269" s="87"/>
      <c r="J269" s="239" t="s">
        <v>664</v>
      </c>
    </row>
    <row r="270" spans="4:9" ht="13.5">
      <c r="D270" s="241"/>
      <c r="E270" s="241"/>
      <c r="F270" s="241"/>
      <c r="G270" s="241"/>
      <c r="H270" s="241"/>
      <c r="I270" s="241"/>
    </row>
    <row r="271" spans="3:10" ht="13.5">
      <c r="C271" t="s">
        <v>307</v>
      </c>
      <c r="D271" s="88">
        <f aca="true" t="shared" si="2" ref="D271:I271">SUM(D253:D269)</f>
        <v>1262</v>
      </c>
      <c r="E271" s="88">
        <f t="shared" si="2"/>
        <v>27840047</v>
      </c>
      <c r="F271" s="88">
        <f t="shared" si="2"/>
        <v>1254</v>
      </c>
      <c r="G271" s="88">
        <f t="shared" si="2"/>
        <v>26401758</v>
      </c>
      <c r="H271" s="88">
        <f t="shared" si="2"/>
        <v>1148</v>
      </c>
      <c r="I271" s="88">
        <f t="shared" si="2"/>
        <v>24871781</v>
      </c>
      <c r="J271">
        <f>COUNTA(J253:J269)</f>
        <v>11</v>
      </c>
    </row>
    <row r="273" ht="13.5">
      <c r="K273" s="276" t="s">
        <v>997</v>
      </c>
    </row>
    <row r="274" spans="3:6" ht="13.5">
      <c r="C274" s="294" t="s">
        <v>306</v>
      </c>
      <c r="D274" s="294"/>
      <c r="E274" s="294"/>
      <c r="F274" s="294"/>
    </row>
    <row r="276" spans="3:8" ht="13.5">
      <c r="C276" s="1"/>
      <c r="D276" s="239" t="s">
        <v>307</v>
      </c>
      <c r="E276" s="255" t="s">
        <v>308</v>
      </c>
      <c r="F276" s="16" t="s">
        <v>309</v>
      </c>
      <c r="G276" s="256" t="s">
        <v>310</v>
      </c>
      <c r="H276" s="262" t="s">
        <v>620</v>
      </c>
    </row>
    <row r="277" spans="3:8" ht="13.5">
      <c r="C277" s="1" t="s">
        <v>264</v>
      </c>
      <c r="D277" s="12">
        <f>SUM(E277:H277)</f>
        <v>0</v>
      </c>
      <c r="E277" s="13"/>
      <c r="F277" s="17"/>
      <c r="G277" s="37"/>
      <c r="H277" s="7"/>
    </row>
    <row r="278" spans="3:10" ht="13.5">
      <c r="C278" s="1" t="s">
        <v>265</v>
      </c>
      <c r="D278" s="12">
        <f aca="true" t="shared" si="3" ref="D278:D293">SUM(E278:H278)</f>
        <v>93</v>
      </c>
      <c r="E278" s="13">
        <v>65</v>
      </c>
      <c r="F278" s="17">
        <v>9</v>
      </c>
      <c r="G278" s="37">
        <v>19</v>
      </c>
      <c r="H278" s="7"/>
      <c r="I278" s="484">
        <v>43191</v>
      </c>
      <c r="J278" s="485"/>
    </row>
    <row r="279" spans="3:10" ht="13.5">
      <c r="C279" s="1" t="s">
        <v>266</v>
      </c>
      <c r="D279" s="12">
        <f t="shared" si="3"/>
        <v>234</v>
      </c>
      <c r="E279" s="13">
        <v>117</v>
      </c>
      <c r="F279" s="17">
        <v>48</v>
      </c>
      <c r="G279" s="37">
        <v>69</v>
      </c>
      <c r="H279" s="7"/>
      <c r="I279" s="387" t="s">
        <v>813</v>
      </c>
      <c r="J279" s="294"/>
    </row>
    <row r="280" spans="3:10" ht="13.5">
      <c r="C280" s="1" t="s">
        <v>267</v>
      </c>
      <c r="D280" s="12">
        <f t="shared" si="3"/>
        <v>182</v>
      </c>
      <c r="E280" s="13">
        <v>109</v>
      </c>
      <c r="F280" s="17">
        <v>19</v>
      </c>
      <c r="G280" s="37">
        <v>42</v>
      </c>
      <c r="H280" s="7">
        <v>12</v>
      </c>
      <c r="I280" s="387" t="s">
        <v>813</v>
      </c>
      <c r="J280" s="294"/>
    </row>
    <row r="281" spans="3:10" ht="13.5">
      <c r="C281" s="1" t="s">
        <v>268</v>
      </c>
      <c r="D281" s="12">
        <f t="shared" si="3"/>
        <v>99</v>
      </c>
      <c r="E281" s="13">
        <v>36</v>
      </c>
      <c r="F281" s="17">
        <v>49</v>
      </c>
      <c r="G281" s="37">
        <v>14</v>
      </c>
      <c r="H281" s="7"/>
      <c r="I281" s="387" t="s">
        <v>814</v>
      </c>
      <c r="J281" s="294"/>
    </row>
    <row r="282" spans="3:10" ht="13.5">
      <c r="C282" s="1" t="s">
        <v>269</v>
      </c>
      <c r="D282" s="12">
        <f t="shared" si="3"/>
        <v>188</v>
      </c>
      <c r="E282" s="13">
        <v>68</v>
      </c>
      <c r="F282" s="17">
        <v>54</v>
      </c>
      <c r="G282" s="37">
        <v>66</v>
      </c>
      <c r="H282" s="7"/>
      <c r="I282" s="387" t="s">
        <v>842</v>
      </c>
      <c r="J282" s="294"/>
    </row>
    <row r="283" spans="3:8" ht="13.5">
      <c r="C283" s="1" t="s">
        <v>270</v>
      </c>
      <c r="D283" s="12">
        <f t="shared" si="3"/>
        <v>221</v>
      </c>
      <c r="E283" s="13">
        <v>97</v>
      </c>
      <c r="F283" s="17">
        <v>48</v>
      </c>
      <c r="G283" s="37">
        <v>53</v>
      </c>
      <c r="H283" s="7">
        <v>23</v>
      </c>
    </row>
    <row r="284" spans="3:8" ht="13.5">
      <c r="C284" s="1" t="s">
        <v>271</v>
      </c>
      <c r="D284" s="12">
        <f t="shared" si="3"/>
        <v>325</v>
      </c>
      <c r="E284" s="13">
        <v>133</v>
      </c>
      <c r="F284" s="17">
        <v>71</v>
      </c>
      <c r="G284" s="37">
        <v>69</v>
      </c>
      <c r="H284" s="7">
        <v>52</v>
      </c>
    </row>
    <row r="285" spans="3:8" ht="13.5">
      <c r="C285" s="1" t="s">
        <v>272</v>
      </c>
      <c r="D285" s="12">
        <f t="shared" si="3"/>
        <v>66</v>
      </c>
      <c r="E285" s="13">
        <v>43</v>
      </c>
      <c r="F285" s="17">
        <v>13</v>
      </c>
      <c r="G285" s="37">
        <v>10</v>
      </c>
      <c r="H285" s="7"/>
    </row>
    <row r="286" spans="3:10" ht="13.5">
      <c r="C286" s="1" t="s">
        <v>273</v>
      </c>
      <c r="D286" s="12">
        <f t="shared" si="3"/>
        <v>45</v>
      </c>
      <c r="E286" s="13">
        <v>8</v>
      </c>
      <c r="F286" s="17">
        <v>9</v>
      </c>
      <c r="G286" s="37">
        <v>8</v>
      </c>
      <c r="H286" s="7">
        <v>20</v>
      </c>
      <c r="I286" s="387" t="s">
        <v>48</v>
      </c>
      <c r="J286" s="294"/>
    </row>
    <row r="287" spans="3:8" ht="13.5">
      <c r="C287" s="1" t="s">
        <v>274</v>
      </c>
      <c r="D287" s="12">
        <f t="shared" si="3"/>
        <v>0</v>
      </c>
      <c r="E287" s="13"/>
      <c r="F287" s="17"/>
      <c r="G287" s="37"/>
      <c r="H287" s="7"/>
    </row>
    <row r="288" spans="3:10" ht="13.5">
      <c r="C288" s="1" t="s">
        <v>275</v>
      </c>
      <c r="D288" s="12">
        <f t="shared" si="3"/>
        <v>255</v>
      </c>
      <c r="E288" s="13">
        <v>116</v>
      </c>
      <c r="F288" s="17">
        <v>102</v>
      </c>
      <c r="G288" s="37">
        <v>37</v>
      </c>
      <c r="H288" s="7"/>
      <c r="I288" s="387" t="s">
        <v>842</v>
      </c>
      <c r="J288" s="294"/>
    </row>
    <row r="289" spans="3:8" ht="13.5">
      <c r="C289" s="1" t="s">
        <v>276</v>
      </c>
      <c r="D289" s="12">
        <f t="shared" si="3"/>
        <v>53</v>
      </c>
      <c r="E289" s="13">
        <v>12</v>
      </c>
      <c r="F289" s="17">
        <v>15</v>
      </c>
      <c r="G289" s="37">
        <v>22</v>
      </c>
      <c r="H289" s="7">
        <v>4</v>
      </c>
    </row>
    <row r="290" spans="3:8" ht="13.5">
      <c r="C290" s="1" t="s">
        <v>277</v>
      </c>
      <c r="D290" s="12">
        <f t="shared" si="3"/>
        <v>111</v>
      </c>
      <c r="E290" s="13">
        <v>28</v>
      </c>
      <c r="F290" s="17">
        <v>33</v>
      </c>
      <c r="G290" s="37">
        <v>34</v>
      </c>
      <c r="H290" s="7">
        <v>16</v>
      </c>
    </row>
    <row r="291" spans="3:10" ht="13.5">
      <c r="C291" s="1" t="s">
        <v>278</v>
      </c>
      <c r="D291" s="12">
        <v>34</v>
      </c>
      <c r="E291" s="13"/>
      <c r="F291" s="17"/>
      <c r="G291" s="37"/>
      <c r="H291" s="7"/>
      <c r="I291" s="449" t="s">
        <v>227</v>
      </c>
      <c r="J291" s="288"/>
    </row>
    <row r="292" spans="3:10" ht="13.5">
      <c r="C292" s="1" t="s">
        <v>279</v>
      </c>
      <c r="D292" s="12">
        <f t="shared" si="3"/>
        <v>68</v>
      </c>
      <c r="E292" s="13">
        <v>3</v>
      </c>
      <c r="F292" s="17"/>
      <c r="G292" s="37"/>
      <c r="H292" s="7">
        <v>65</v>
      </c>
      <c r="I292" s="387" t="s">
        <v>111</v>
      </c>
      <c r="J292" s="294"/>
    </row>
    <row r="293" spans="3:10" ht="13.5">
      <c r="C293" s="1" t="s">
        <v>280</v>
      </c>
      <c r="D293" s="12">
        <f t="shared" si="3"/>
        <v>12</v>
      </c>
      <c r="E293" s="13">
        <v>2</v>
      </c>
      <c r="F293" s="17">
        <v>4</v>
      </c>
      <c r="G293" s="37">
        <v>6</v>
      </c>
      <c r="H293" s="7"/>
      <c r="I293" s="387" t="s">
        <v>886</v>
      </c>
      <c r="J293" s="294"/>
    </row>
    <row r="294" spans="3:8" ht="13.5">
      <c r="C294" s="1"/>
      <c r="D294" s="12"/>
      <c r="E294" s="13"/>
      <c r="F294" s="17"/>
      <c r="G294" s="37"/>
      <c r="H294" s="7"/>
    </row>
    <row r="295" spans="3:8" ht="13.5">
      <c r="C295" s="1" t="s">
        <v>307</v>
      </c>
      <c r="D295" s="12">
        <f>SUM(D277:D293)</f>
        <v>1986</v>
      </c>
      <c r="E295" s="13">
        <f>SUM(E277:E293)</f>
        <v>837</v>
      </c>
      <c r="F295" s="17">
        <f>SUM(F277:F293)</f>
        <v>474</v>
      </c>
      <c r="G295" s="37">
        <f>SUM(G277:G293)</f>
        <v>449</v>
      </c>
      <c r="H295" s="7">
        <f>SUM(H277:H293)</f>
        <v>192</v>
      </c>
    </row>
    <row r="304" spans="3:10" ht="13.5">
      <c r="C304" s="294" t="s">
        <v>312</v>
      </c>
      <c r="D304" s="294"/>
      <c r="E304" s="294"/>
      <c r="F304" s="294"/>
      <c r="G304" s="294"/>
      <c r="H304" s="294"/>
      <c r="I304" s="294"/>
      <c r="J304" s="294"/>
    </row>
    <row r="306" spans="3:10" ht="13.5">
      <c r="C306" s="292"/>
      <c r="D306" s="295" t="s">
        <v>301</v>
      </c>
      <c r="E306" s="295"/>
      <c r="F306" s="295" t="s">
        <v>302</v>
      </c>
      <c r="G306" s="295"/>
      <c r="H306" s="295" t="s">
        <v>303</v>
      </c>
      <c r="I306" s="295"/>
      <c r="J306" s="399" t="s">
        <v>304</v>
      </c>
    </row>
    <row r="307" spans="3:10" ht="13.5">
      <c r="C307" s="292"/>
      <c r="D307" s="255" t="s">
        <v>299</v>
      </c>
      <c r="E307" s="262" t="s">
        <v>300</v>
      </c>
      <c r="F307" s="255" t="s">
        <v>299</v>
      </c>
      <c r="G307" s="262" t="s">
        <v>300</v>
      </c>
      <c r="H307" s="255" t="s">
        <v>299</v>
      </c>
      <c r="I307" s="262" t="s">
        <v>300</v>
      </c>
      <c r="J307" s="465"/>
    </row>
    <row r="308" spans="3:10" ht="13.5">
      <c r="C308" s="1" t="s">
        <v>264</v>
      </c>
      <c r="D308" s="5"/>
      <c r="E308" s="7"/>
      <c r="F308" s="5"/>
      <c r="G308" s="7"/>
      <c r="H308" s="5"/>
      <c r="I308" s="7"/>
      <c r="J308" s="239"/>
    </row>
    <row r="309" spans="3:10" ht="13.5">
      <c r="C309" s="1" t="s">
        <v>265</v>
      </c>
      <c r="D309" s="5"/>
      <c r="E309" s="7"/>
      <c r="F309" s="5"/>
      <c r="G309" s="7"/>
      <c r="H309" s="5"/>
      <c r="I309" s="7"/>
      <c r="J309" s="239" t="s">
        <v>664</v>
      </c>
    </row>
    <row r="310" spans="3:10" ht="13.5">
      <c r="C310" s="1" t="s">
        <v>266</v>
      </c>
      <c r="D310" s="5"/>
      <c r="E310" s="7"/>
      <c r="F310" s="5"/>
      <c r="G310" s="7"/>
      <c r="H310" s="5"/>
      <c r="I310" s="7"/>
      <c r="J310" s="239" t="s">
        <v>664</v>
      </c>
    </row>
    <row r="311" spans="3:10" ht="13.5">
      <c r="C311" s="1" t="s">
        <v>267</v>
      </c>
      <c r="D311" s="5"/>
      <c r="E311" s="7"/>
      <c r="F311" s="5"/>
      <c r="G311" s="7"/>
      <c r="H311" s="5"/>
      <c r="I311" s="7"/>
      <c r="J311" s="239" t="s">
        <v>664</v>
      </c>
    </row>
    <row r="312" spans="3:10" ht="13.5">
      <c r="C312" s="1" t="s">
        <v>268</v>
      </c>
      <c r="D312" s="5"/>
      <c r="E312" s="7"/>
      <c r="F312" s="5"/>
      <c r="G312" s="7"/>
      <c r="H312" s="5"/>
      <c r="I312" s="7"/>
      <c r="J312" s="239" t="s">
        <v>664</v>
      </c>
    </row>
    <row r="313" spans="3:10" ht="13.5">
      <c r="C313" s="1" t="s">
        <v>269</v>
      </c>
      <c r="D313" s="5"/>
      <c r="E313" s="7"/>
      <c r="F313" s="5"/>
      <c r="G313" s="7"/>
      <c r="H313" s="5"/>
      <c r="I313" s="7"/>
      <c r="J313" s="239" t="s">
        <v>664</v>
      </c>
    </row>
    <row r="314" spans="3:10" ht="13.5">
      <c r="C314" s="1" t="s">
        <v>270</v>
      </c>
      <c r="D314" s="5"/>
      <c r="E314" s="7"/>
      <c r="F314" s="5"/>
      <c r="G314" s="7"/>
      <c r="H314" s="5"/>
      <c r="I314" s="7"/>
      <c r="J314" s="239" t="s">
        <v>664</v>
      </c>
    </row>
    <row r="315" spans="3:10" ht="13.5">
      <c r="C315" s="1" t="s">
        <v>271</v>
      </c>
      <c r="D315" s="5"/>
      <c r="E315" s="7"/>
      <c r="F315" s="5"/>
      <c r="G315" s="7"/>
      <c r="H315" s="5"/>
      <c r="I315" s="7"/>
      <c r="J315" s="239" t="s">
        <v>664</v>
      </c>
    </row>
    <row r="316" spans="3:10" ht="13.5">
      <c r="C316" s="1" t="s">
        <v>272</v>
      </c>
      <c r="D316" s="5"/>
      <c r="E316" s="7"/>
      <c r="F316" s="5"/>
      <c r="G316" s="7"/>
      <c r="H316" s="5"/>
      <c r="I316" s="7"/>
      <c r="J316" s="239" t="s">
        <v>664</v>
      </c>
    </row>
    <row r="317" spans="3:10" ht="13.5">
      <c r="C317" s="1" t="s">
        <v>273</v>
      </c>
      <c r="D317" s="5"/>
      <c r="E317" s="7"/>
      <c r="F317" s="5"/>
      <c r="G317" s="7"/>
      <c r="H317" s="5"/>
      <c r="I317" s="7"/>
      <c r="J317" s="239" t="s">
        <v>664</v>
      </c>
    </row>
    <row r="318" spans="3:10" ht="13.5">
      <c r="C318" s="1" t="s">
        <v>274</v>
      </c>
      <c r="D318" s="5"/>
      <c r="E318" s="7"/>
      <c r="F318" s="5"/>
      <c r="G318" s="7"/>
      <c r="H318" s="5"/>
      <c r="I318" s="7"/>
      <c r="J318" s="239" t="s">
        <v>664</v>
      </c>
    </row>
    <row r="319" spans="3:10" ht="13.5">
      <c r="C319" s="1" t="s">
        <v>275</v>
      </c>
      <c r="D319" s="5"/>
      <c r="E319" s="7"/>
      <c r="F319" s="5"/>
      <c r="G319" s="7"/>
      <c r="H319" s="5"/>
      <c r="I319" s="7"/>
      <c r="J319" s="239" t="s">
        <v>664</v>
      </c>
    </row>
    <row r="320" spans="3:10" ht="13.5">
      <c r="C320" s="1" t="s">
        <v>276</v>
      </c>
      <c r="D320" s="5"/>
      <c r="E320" s="7"/>
      <c r="F320" s="5"/>
      <c r="G320" s="7"/>
      <c r="H320" s="5"/>
      <c r="I320" s="7"/>
      <c r="J320" s="239" t="s">
        <v>664</v>
      </c>
    </row>
    <row r="321" spans="3:10" ht="13.5">
      <c r="C321" s="1" t="s">
        <v>277</v>
      </c>
      <c r="D321" s="5"/>
      <c r="E321" s="7"/>
      <c r="F321" s="5"/>
      <c r="G321" s="7"/>
      <c r="H321" s="5"/>
      <c r="I321" s="7"/>
      <c r="J321" s="239" t="s">
        <v>664</v>
      </c>
    </row>
    <row r="322" spans="3:10" ht="13.5">
      <c r="C322" s="1" t="s">
        <v>278</v>
      </c>
      <c r="D322" s="5"/>
      <c r="E322" s="7"/>
      <c r="F322" s="5"/>
      <c r="G322" s="7"/>
      <c r="H322" s="5"/>
      <c r="I322" s="7"/>
      <c r="J322" s="239" t="s">
        <v>664</v>
      </c>
    </row>
    <row r="323" spans="3:10" ht="13.5">
      <c r="C323" s="1" t="s">
        <v>279</v>
      </c>
      <c r="D323" s="5"/>
      <c r="E323" s="7"/>
      <c r="F323" s="5"/>
      <c r="G323" s="7"/>
      <c r="H323" s="5"/>
      <c r="I323" s="7"/>
      <c r="J323" s="239" t="s">
        <v>664</v>
      </c>
    </row>
    <row r="324" spans="3:10" ht="13.5">
      <c r="C324" s="1" t="s">
        <v>280</v>
      </c>
      <c r="D324" s="5"/>
      <c r="E324" s="7"/>
      <c r="F324" s="5"/>
      <c r="G324" s="7"/>
      <c r="H324" s="5"/>
      <c r="I324" s="7"/>
      <c r="J324" s="239" t="s">
        <v>664</v>
      </c>
    </row>
    <row r="326" spans="3:10" ht="13.5">
      <c r="C326" t="s">
        <v>307</v>
      </c>
      <c r="D326" s="11">
        <f aca="true" t="shared" si="4" ref="D326:I326">SUM(D308:D324)</f>
        <v>0</v>
      </c>
      <c r="E326" s="11">
        <f t="shared" si="4"/>
        <v>0</v>
      </c>
      <c r="F326" s="11">
        <f t="shared" si="4"/>
        <v>0</v>
      </c>
      <c r="G326" s="11">
        <f t="shared" si="4"/>
        <v>0</v>
      </c>
      <c r="H326" s="11">
        <f t="shared" si="4"/>
        <v>0</v>
      </c>
      <c r="I326" s="11">
        <f t="shared" si="4"/>
        <v>0</v>
      </c>
      <c r="J326" s="11">
        <f>COUNTA(J308:J324)</f>
        <v>16</v>
      </c>
    </row>
    <row r="335" ht="13.5">
      <c r="C335" t="s">
        <v>313</v>
      </c>
    </row>
    <row r="336" ht="13.5">
      <c r="C336" t="s">
        <v>326</v>
      </c>
    </row>
    <row r="337" spans="3:13" ht="13.5">
      <c r="C337" s="292"/>
      <c r="D337" s="295" t="s">
        <v>319</v>
      </c>
      <c r="E337" s="295"/>
      <c r="F337" s="295"/>
      <c r="G337" s="295"/>
      <c r="H337" s="295"/>
      <c r="I337" s="295" t="s">
        <v>320</v>
      </c>
      <c r="J337" s="295"/>
      <c r="K337" s="295"/>
      <c r="L337" s="295"/>
      <c r="M337" s="295"/>
    </row>
    <row r="338" spans="3:13" ht="13.5">
      <c r="C338" s="292"/>
      <c r="D338" s="255" t="s">
        <v>314</v>
      </c>
      <c r="E338" s="16" t="s">
        <v>315</v>
      </c>
      <c r="F338" s="16" t="s">
        <v>316</v>
      </c>
      <c r="G338" s="16" t="s">
        <v>317</v>
      </c>
      <c r="H338" s="244" t="s">
        <v>318</v>
      </c>
      <c r="I338" s="255" t="s">
        <v>314</v>
      </c>
      <c r="J338" s="16" t="s">
        <v>315</v>
      </c>
      <c r="K338" s="16" t="s">
        <v>316</v>
      </c>
      <c r="L338" s="16" t="s">
        <v>317</v>
      </c>
      <c r="M338" s="244" t="s">
        <v>318</v>
      </c>
    </row>
    <row r="339" spans="3:13" ht="13.5">
      <c r="C339" s="1" t="s">
        <v>264</v>
      </c>
      <c r="D339" s="81"/>
      <c r="E339" s="82"/>
      <c r="F339" s="82"/>
      <c r="G339" s="82"/>
      <c r="H339" s="85"/>
      <c r="I339" s="81"/>
      <c r="J339" s="82"/>
      <c r="K339" s="82"/>
      <c r="L339" s="82"/>
      <c r="M339" s="85"/>
    </row>
    <row r="340" spans="3:13" ht="13.5">
      <c r="C340" s="1" t="s">
        <v>265</v>
      </c>
      <c r="D340" s="81">
        <v>0</v>
      </c>
      <c r="E340" s="82">
        <v>0</v>
      </c>
      <c r="F340" s="82">
        <v>2</v>
      </c>
      <c r="G340" s="82">
        <v>0</v>
      </c>
      <c r="H340" s="85">
        <v>0</v>
      </c>
      <c r="I340" s="81">
        <v>12</v>
      </c>
      <c r="J340" s="82">
        <v>12</v>
      </c>
      <c r="K340" s="82">
        <v>22</v>
      </c>
      <c r="L340" s="82">
        <v>24</v>
      </c>
      <c r="M340" s="85">
        <v>15</v>
      </c>
    </row>
    <row r="341" spans="3:13" ht="13.5">
      <c r="C341" s="1" t="s">
        <v>266</v>
      </c>
      <c r="D341" s="81">
        <v>0</v>
      </c>
      <c r="E341" s="82">
        <v>0</v>
      </c>
      <c r="F341" s="82">
        <v>0</v>
      </c>
      <c r="G341" s="82">
        <v>0</v>
      </c>
      <c r="H341" s="85">
        <v>0</v>
      </c>
      <c r="I341" s="81">
        <v>10</v>
      </c>
      <c r="J341" s="82">
        <v>20</v>
      </c>
      <c r="K341" s="82">
        <v>22</v>
      </c>
      <c r="L341" s="82">
        <v>28</v>
      </c>
      <c r="M341" s="85">
        <v>31</v>
      </c>
    </row>
    <row r="342" spans="3:13" ht="13.5">
      <c r="C342" s="1" t="s">
        <v>267</v>
      </c>
      <c r="D342" s="81"/>
      <c r="E342" s="82"/>
      <c r="F342" s="82"/>
      <c r="G342" s="82"/>
      <c r="H342" s="85"/>
      <c r="I342" s="81"/>
      <c r="J342" s="82"/>
      <c r="K342" s="82"/>
      <c r="L342" s="82"/>
      <c r="M342" s="85"/>
    </row>
    <row r="343" spans="3:13" ht="13.5">
      <c r="C343" s="1" t="s">
        <v>268</v>
      </c>
      <c r="D343" s="81"/>
      <c r="E343" s="82"/>
      <c r="F343" s="82"/>
      <c r="G343" s="82"/>
      <c r="H343" s="85"/>
      <c r="I343" s="81"/>
      <c r="J343" s="82"/>
      <c r="K343" s="82"/>
      <c r="L343" s="82"/>
      <c r="M343" s="85"/>
    </row>
    <row r="344" spans="3:13" ht="13.5">
      <c r="C344" s="1" t="s">
        <v>269</v>
      </c>
      <c r="D344" s="81"/>
      <c r="E344" s="82"/>
      <c r="F344" s="82"/>
      <c r="G344" s="82"/>
      <c r="H344" s="85"/>
      <c r="I344" s="81"/>
      <c r="J344" s="82"/>
      <c r="K344" s="82"/>
      <c r="L344" s="82"/>
      <c r="M344" s="85"/>
    </row>
    <row r="345" spans="3:13" ht="13.5">
      <c r="C345" s="1" t="s">
        <v>270</v>
      </c>
      <c r="D345" s="81"/>
      <c r="E345" s="82"/>
      <c r="F345" s="82"/>
      <c r="G345" s="82"/>
      <c r="H345" s="85"/>
      <c r="I345" s="81"/>
      <c r="J345" s="82"/>
      <c r="K345" s="82"/>
      <c r="L345" s="82"/>
      <c r="M345" s="85"/>
    </row>
    <row r="346" spans="3:13" ht="13.5">
      <c r="C346" s="1" t="s">
        <v>271</v>
      </c>
      <c r="D346" s="81"/>
      <c r="E346" s="82"/>
      <c r="F346" s="82"/>
      <c r="G346" s="82"/>
      <c r="H346" s="85"/>
      <c r="I346" s="81"/>
      <c r="J346" s="82"/>
      <c r="K346" s="82"/>
      <c r="L346" s="82"/>
      <c r="M346" s="85"/>
    </row>
    <row r="347" spans="3:13" ht="13.5">
      <c r="C347" s="1" t="s">
        <v>272</v>
      </c>
      <c r="D347" s="81">
        <v>0</v>
      </c>
      <c r="E347" s="82">
        <v>0</v>
      </c>
      <c r="F347" s="82">
        <v>0</v>
      </c>
      <c r="G347" s="82">
        <v>0</v>
      </c>
      <c r="H347" s="85">
        <v>0</v>
      </c>
      <c r="I347" s="81">
        <v>0</v>
      </c>
      <c r="J347" s="82">
        <v>0</v>
      </c>
      <c r="K347" s="82">
        <v>0</v>
      </c>
      <c r="L347" s="82">
        <v>0</v>
      </c>
      <c r="M347" s="85">
        <v>0</v>
      </c>
    </row>
    <row r="348" spans="3:14" ht="13.5">
      <c r="C348" s="1" t="s">
        <v>273</v>
      </c>
      <c r="D348" s="81"/>
      <c r="E348" s="82"/>
      <c r="F348" s="82"/>
      <c r="G348" s="82"/>
      <c r="H348" s="85"/>
      <c r="I348" s="81"/>
      <c r="J348" s="82"/>
      <c r="K348" s="82"/>
      <c r="L348" s="82"/>
      <c r="M348" s="85"/>
      <c r="N348" t="s">
        <v>756</v>
      </c>
    </row>
    <row r="349" spans="3:13" ht="13.5">
      <c r="C349" s="1" t="s">
        <v>274</v>
      </c>
      <c r="D349" s="81"/>
      <c r="E349" s="82"/>
      <c r="F349" s="82"/>
      <c r="G349" s="82"/>
      <c r="H349" s="85"/>
      <c r="I349" s="81"/>
      <c r="J349" s="82"/>
      <c r="K349" s="82"/>
      <c r="L349" s="82"/>
      <c r="M349" s="85"/>
    </row>
    <row r="350" spans="3:14" ht="13.5">
      <c r="C350" s="1" t="s">
        <v>275</v>
      </c>
      <c r="D350" s="81"/>
      <c r="E350" s="82"/>
      <c r="F350" s="82"/>
      <c r="G350" s="82"/>
      <c r="H350" s="85"/>
      <c r="I350" s="81"/>
      <c r="J350" s="82"/>
      <c r="K350" s="82"/>
      <c r="L350" s="82"/>
      <c r="M350" s="85"/>
      <c r="N350" t="s">
        <v>95</v>
      </c>
    </row>
    <row r="351" spans="3:13" ht="13.5">
      <c r="C351" s="1" t="s">
        <v>276</v>
      </c>
      <c r="D351" s="81">
        <v>11</v>
      </c>
      <c r="E351" s="82">
        <v>2</v>
      </c>
      <c r="F351" s="82">
        <v>0</v>
      </c>
      <c r="G351" s="82">
        <v>0</v>
      </c>
      <c r="H351" s="85">
        <v>0</v>
      </c>
      <c r="I351" s="81">
        <v>12</v>
      </c>
      <c r="J351" s="82">
        <v>5</v>
      </c>
      <c r="K351" s="82">
        <v>0</v>
      </c>
      <c r="L351" s="82">
        <v>1</v>
      </c>
      <c r="M351" s="85">
        <v>0</v>
      </c>
    </row>
    <row r="352" spans="3:14" ht="13.5">
      <c r="C352" s="1" t="s">
        <v>277</v>
      </c>
      <c r="D352" s="81">
        <v>0</v>
      </c>
      <c r="E352" s="82">
        <v>0</v>
      </c>
      <c r="F352" s="82">
        <v>0</v>
      </c>
      <c r="G352" s="82">
        <v>4</v>
      </c>
      <c r="H352" s="85">
        <v>1</v>
      </c>
      <c r="I352" s="81">
        <v>22</v>
      </c>
      <c r="J352" s="82">
        <v>27</v>
      </c>
      <c r="K352" s="82">
        <v>10</v>
      </c>
      <c r="L352" s="82">
        <v>11</v>
      </c>
      <c r="M352" s="85">
        <v>34</v>
      </c>
      <c r="N352" t="s">
        <v>756</v>
      </c>
    </row>
    <row r="353" spans="3:13" ht="13.5">
      <c r="C353" s="1" t="s">
        <v>278</v>
      </c>
      <c r="D353" s="81"/>
      <c r="E353" s="82"/>
      <c r="F353" s="82"/>
      <c r="G353" s="82"/>
      <c r="H353" s="85"/>
      <c r="I353" s="81"/>
      <c r="J353" s="82"/>
      <c r="K353" s="82"/>
      <c r="L353" s="82"/>
      <c r="M353" s="85"/>
    </row>
    <row r="354" spans="3:15" ht="13.5">
      <c r="C354" s="1" t="s">
        <v>279</v>
      </c>
      <c r="D354" s="81"/>
      <c r="E354" s="82"/>
      <c r="F354" s="82"/>
      <c r="G354" s="82"/>
      <c r="H354" s="85"/>
      <c r="I354" s="81"/>
      <c r="J354" s="82"/>
      <c r="K354" s="82"/>
      <c r="L354" s="82"/>
      <c r="M354" s="85"/>
      <c r="N354" s="387" t="s">
        <v>112</v>
      </c>
      <c r="O354" s="294"/>
    </row>
    <row r="355" spans="3:13" ht="13.5">
      <c r="C355" s="1" t="s">
        <v>280</v>
      </c>
      <c r="D355" s="81">
        <v>40</v>
      </c>
      <c r="E355" s="82">
        <v>5</v>
      </c>
      <c r="F355" s="82">
        <v>2</v>
      </c>
      <c r="G355" s="82">
        <v>6</v>
      </c>
      <c r="H355" s="85">
        <v>6</v>
      </c>
      <c r="I355" s="81">
        <v>85</v>
      </c>
      <c r="J355" s="82">
        <v>121</v>
      </c>
      <c r="K355" s="82">
        <v>111</v>
      </c>
      <c r="L355" s="82">
        <v>118</v>
      </c>
      <c r="M355" s="85">
        <v>118</v>
      </c>
    </row>
    <row r="356" spans="3:13" ht="13.5">
      <c r="C356" s="1"/>
      <c r="D356" s="81"/>
      <c r="E356" s="82"/>
      <c r="F356" s="82"/>
      <c r="G356" s="82"/>
      <c r="H356" s="85"/>
      <c r="I356" s="81"/>
      <c r="J356" s="82"/>
      <c r="K356" s="82"/>
      <c r="L356" s="82"/>
      <c r="M356" s="85"/>
    </row>
    <row r="357" spans="3:13" ht="13.5">
      <c r="C357" s="1" t="s">
        <v>307</v>
      </c>
      <c r="D357" s="81">
        <f>SUM(D339:D355)</f>
        <v>51</v>
      </c>
      <c r="E357" s="82">
        <f aca="true" t="shared" si="5" ref="E357:M357">SUM(E339:E355)</f>
        <v>7</v>
      </c>
      <c r="F357" s="82">
        <f t="shared" si="5"/>
        <v>4</v>
      </c>
      <c r="G357" s="82">
        <f t="shared" si="5"/>
        <v>10</v>
      </c>
      <c r="H357" s="85">
        <f t="shared" si="5"/>
        <v>7</v>
      </c>
      <c r="I357" s="81">
        <f t="shared" si="5"/>
        <v>141</v>
      </c>
      <c r="J357" s="82">
        <f t="shared" si="5"/>
        <v>185</v>
      </c>
      <c r="K357" s="82">
        <f t="shared" si="5"/>
        <v>165</v>
      </c>
      <c r="L357" s="82">
        <f t="shared" si="5"/>
        <v>182</v>
      </c>
      <c r="M357" s="85">
        <f t="shared" si="5"/>
        <v>198</v>
      </c>
    </row>
    <row r="365" ht="13.5">
      <c r="K365" s="276" t="s">
        <v>998</v>
      </c>
    </row>
    <row r="366" ht="13.5">
      <c r="C366" t="s">
        <v>326</v>
      </c>
    </row>
    <row r="367" spans="3:13" ht="13.5">
      <c r="C367" s="292"/>
      <c r="D367" s="295" t="s">
        <v>321</v>
      </c>
      <c r="E367" s="295"/>
      <c r="F367" s="295"/>
      <c r="G367" s="295"/>
      <c r="H367" s="295"/>
      <c r="I367" s="295" t="s">
        <v>322</v>
      </c>
      <c r="J367" s="295"/>
      <c r="K367" s="295"/>
      <c r="L367" s="295"/>
      <c r="M367" s="295"/>
    </row>
    <row r="368" spans="3:13" ht="13.5">
      <c r="C368" s="292"/>
      <c r="D368" s="255" t="s">
        <v>314</v>
      </c>
      <c r="E368" s="16" t="s">
        <v>315</v>
      </c>
      <c r="F368" s="16" t="s">
        <v>316</v>
      </c>
      <c r="G368" s="16" t="s">
        <v>317</v>
      </c>
      <c r="H368" s="244" t="s">
        <v>318</v>
      </c>
      <c r="I368" s="255" t="s">
        <v>314</v>
      </c>
      <c r="J368" s="16" t="s">
        <v>315</v>
      </c>
      <c r="K368" s="16" t="s">
        <v>316</v>
      </c>
      <c r="L368" s="16" t="s">
        <v>317</v>
      </c>
      <c r="M368" s="244" t="s">
        <v>318</v>
      </c>
    </row>
    <row r="369" spans="3:13" ht="13.5">
      <c r="C369" s="1" t="s">
        <v>264</v>
      </c>
      <c r="D369" s="81"/>
      <c r="E369" s="82"/>
      <c r="F369" s="82"/>
      <c r="G369" s="82"/>
      <c r="H369" s="85"/>
      <c r="I369" s="81"/>
      <c r="J369" s="82"/>
      <c r="K369" s="82"/>
      <c r="L369" s="82"/>
      <c r="M369" s="85"/>
    </row>
    <row r="370" spans="3:13" ht="13.5">
      <c r="C370" s="1" t="s">
        <v>265</v>
      </c>
      <c r="D370" s="81">
        <v>31</v>
      </c>
      <c r="E370" s="82">
        <v>17</v>
      </c>
      <c r="F370" s="82">
        <v>19</v>
      </c>
      <c r="G370" s="82">
        <v>6</v>
      </c>
      <c r="H370" s="85">
        <v>0</v>
      </c>
      <c r="I370" s="81">
        <v>227</v>
      </c>
      <c r="J370" s="82">
        <v>254</v>
      </c>
      <c r="K370" s="82">
        <v>355</v>
      </c>
      <c r="L370" s="82">
        <v>360</v>
      </c>
      <c r="M370" s="85">
        <v>383</v>
      </c>
    </row>
    <row r="371" spans="3:13" ht="13.5">
      <c r="C371" s="1" t="s">
        <v>266</v>
      </c>
      <c r="D371" s="81">
        <v>41</v>
      </c>
      <c r="E371" s="82">
        <v>53</v>
      </c>
      <c r="F371" s="82">
        <v>35</v>
      </c>
      <c r="G371" s="82">
        <v>29</v>
      </c>
      <c r="H371" s="85">
        <v>26</v>
      </c>
      <c r="I371" s="81">
        <v>1053</v>
      </c>
      <c r="J371" s="82">
        <v>1211</v>
      </c>
      <c r="K371" s="82">
        <v>1410</v>
      </c>
      <c r="L371" s="82">
        <v>1441</v>
      </c>
      <c r="M371" s="85">
        <v>1579</v>
      </c>
    </row>
    <row r="372" spans="3:13" ht="13.5">
      <c r="C372" s="1" t="s">
        <v>267</v>
      </c>
      <c r="D372" s="81"/>
      <c r="E372" s="82"/>
      <c r="F372" s="82"/>
      <c r="G372" s="82"/>
      <c r="H372" s="85"/>
      <c r="I372" s="81"/>
      <c r="J372" s="82"/>
      <c r="K372" s="82"/>
      <c r="L372" s="82"/>
      <c r="M372" s="85"/>
    </row>
    <row r="373" spans="3:13" ht="13.5">
      <c r="C373" s="1" t="s">
        <v>268</v>
      </c>
      <c r="D373" s="81"/>
      <c r="E373" s="82"/>
      <c r="F373" s="82"/>
      <c r="G373" s="82"/>
      <c r="H373" s="85"/>
      <c r="I373" s="81"/>
      <c r="J373" s="82"/>
      <c r="K373" s="82"/>
      <c r="L373" s="82"/>
      <c r="M373" s="85"/>
    </row>
    <row r="374" spans="3:13" ht="13.5">
      <c r="C374" s="1" t="s">
        <v>269</v>
      </c>
      <c r="D374" s="81"/>
      <c r="E374" s="82">
        <v>2</v>
      </c>
      <c r="F374" s="82"/>
      <c r="G374" s="82"/>
      <c r="H374" s="85"/>
      <c r="I374" s="81">
        <v>402</v>
      </c>
      <c r="J374" s="82">
        <v>414</v>
      </c>
      <c r="K374" s="82">
        <v>444</v>
      </c>
      <c r="L374" s="82">
        <v>472</v>
      </c>
      <c r="M374" s="85">
        <v>495</v>
      </c>
    </row>
    <row r="375" spans="3:13" ht="13.5">
      <c r="C375" s="1" t="s">
        <v>270</v>
      </c>
      <c r="D375" s="81"/>
      <c r="E375" s="82"/>
      <c r="F375" s="82"/>
      <c r="G375" s="82"/>
      <c r="H375" s="85"/>
      <c r="I375" s="81"/>
      <c r="J375" s="82"/>
      <c r="K375" s="82"/>
      <c r="L375" s="82"/>
      <c r="M375" s="85"/>
    </row>
    <row r="376" spans="3:13" ht="13.5">
      <c r="C376" s="1" t="s">
        <v>271</v>
      </c>
      <c r="D376" s="81"/>
      <c r="E376" s="82"/>
      <c r="F376" s="82"/>
      <c r="G376" s="82"/>
      <c r="H376" s="85"/>
      <c r="I376" s="81"/>
      <c r="J376" s="82"/>
      <c r="K376" s="82"/>
      <c r="L376" s="82"/>
      <c r="M376" s="85"/>
    </row>
    <row r="377" spans="3:13" ht="13.5">
      <c r="C377" s="1" t="s">
        <v>272</v>
      </c>
      <c r="D377" s="81">
        <v>0</v>
      </c>
      <c r="E377" s="82">
        <v>0</v>
      </c>
      <c r="F377" s="82">
        <v>2</v>
      </c>
      <c r="G377" s="82">
        <v>2</v>
      </c>
      <c r="H377" s="85">
        <v>10</v>
      </c>
      <c r="I377" s="81">
        <v>460</v>
      </c>
      <c r="J377" s="82">
        <v>578</v>
      </c>
      <c r="K377" s="82">
        <v>718</v>
      </c>
      <c r="L377" s="82">
        <v>723</v>
      </c>
      <c r="M377" s="85">
        <v>653</v>
      </c>
    </row>
    <row r="378" spans="3:14" ht="13.5">
      <c r="C378" s="1" t="s">
        <v>273</v>
      </c>
      <c r="D378" s="81"/>
      <c r="E378" s="82"/>
      <c r="F378" s="82"/>
      <c r="G378" s="82"/>
      <c r="H378" s="85"/>
      <c r="I378" s="81"/>
      <c r="J378" s="82"/>
      <c r="K378" s="82"/>
      <c r="L378" s="82"/>
      <c r="M378" s="85"/>
      <c r="N378" t="s">
        <v>756</v>
      </c>
    </row>
    <row r="379" spans="3:13" ht="13.5">
      <c r="C379" s="1" t="s">
        <v>274</v>
      </c>
      <c r="D379" s="81"/>
      <c r="E379" s="82"/>
      <c r="F379" s="82"/>
      <c r="G379" s="82"/>
      <c r="H379" s="85"/>
      <c r="I379" s="81"/>
      <c r="J379" s="82"/>
      <c r="K379" s="82"/>
      <c r="L379" s="82"/>
      <c r="M379" s="85"/>
    </row>
    <row r="380" spans="3:14" ht="13.5">
      <c r="C380" s="1" t="s">
        <v>275</v>
      </c>
      <c r="D380" s="81"/>
      <c r="E380" s="82"/>
      <c r="F380" s="82"/>
      <c r="G380" s="82"/>
      <c r="H380" s="85"/>
      <c r="I380" s="81"/>
      <c r="J380" s="82"/>
      <c r="K380" s="82"/>
      <c r="L380" s="82"/>
      <c r="M380" s="85"/>
      <c r="N380" t="s">
        <v>95</v>
      </c>
    </row>
    <row r="381" spans="3:13" ht="13.5">
      <c r="C381" s="1" t="s">
        <v>276</v>
      </c>
      <c r="D381" s="81">
        <v>46</v>
      </c>
      <c r="E381" s="82">
        <v>11</v>
      </c>
      <c r="F381" s="82">
        <v>25</v>
      </c>
      <c r="G381" s="82">
        <v>26</v>
      </c>
      <c r="H381" s="85">
        <v>11</v>
      </c>
      <c r="I381" s="81">
        <v>213</v>
      </c>
      <c r="J381" s="82">
        <v>272</v>
      </c>
      <c r="K381" s="82">
        <v>335</v>
      </c>
      <c r="L381" s="82">
        <v>526</v>
      </c>
      <c r="M381" s="85">
        <v>434</v>
      </c>
    </row>
    <row r="382" spans="3:14" ht="13.5">
      <c r="C382" s="1" t="s">
        <v>277</v>
      </c>
      <c r="D382" s="81"/>
      <c r="E382" s="82"/>
      <c r="F382" s="82"/>
      <c r="G382" s="82"/>
      <c r="H382" s="85"/>
      <c r="I382" s="81"/>
      <c r="J382" s="82"/>
      <c r="K382" s="82"/>
      <c r="L382" s="82"/>
      <c r="M382" s="85"/>
      <c r="N382" t="s">
        <v>756</v>
      </c>
    </row>
    <row r="383" spans="3:13" ht="13.5">
      <c r="C383" s="1" t="s">
        <v>278</v>
      </c>
      <c r="D383" s="81">
        <v>275</v>
      </c>
      <c r="E383" s="82">
        <v>193</v>
      </c>
      <c r="F383" s="82">
        <v>167</v>
      </c>
      <c r="G383" s="82">
        <v>71</v>
      </c>
      <c r="H383" s="85">
        <v>54</v>
      </c>
      <c r="I383" s="81">
        <v>1043</v>
      </c>
      <c r="J383" s="82">
        <v>1176</v>
      </c>
      <c r="K383" s="82">
        <v>1296</v>
      </c>
      <c r="L383" s="82">
        <v>1423</v>
      </c>
      <c r="M383" s="85">
        <v>1557</v>
      </c>
    </row>
    <row r="384" spans="3:15" ht="13.5">
      <c r="C384" s="1" t="s">
        <v>279</v>
      </c>
      <c r="D384" s="81"/>
      <c r="E384" s="82"/>
      <c r="F384" s="82"/>
      <c r="G384" s="82"/>
      <c r="H384" s="85"/>
      <c r="I384" s="81"/>
      <c r="J384" s="82"/>
      <c r="K384" s="82"/>
      <c r="L384" s="82"/>
      <c r="M384" s="85"/>
      <c r="N384" s="387" t="s">
        <v>112</v>
      </c>
      <c r="O384" s="294"/>
    </row>
    <row r="385" spans="3:13" ht="13.5">
      <c r="C385" s="1" t="s">
        <v>280</v>
      </c>
      <c r="D385" s="81">
        <v>121</v>
      </c>
      <c r="E385" s="82">
        <v>74</v>
      </c>
      <c r="F385" s="82">
        <v>87</v>
      </c>
      <c r="G385" s="82">
        <v>20</v>
      </c>
      <c r="H385" s="85">
        <v>6</v>
      </c>
      <c r="I385" s="81">
        <v>364</v>
      </c>
      <c r="J385" s="82">
        <v>348</v>
      </c>
      <c r="K385" s="82">
        <v>296</v>
      </c>
      <c r="L385" s="82">
        <v>434</v>
      </c>
      <c r="M385" s="85">
        <v>914</v>
      </c>
    </row>
    <row r="386" spans="3:13" ht="13.5">
      <c r="C386" s="1"/>
      <c r="D386" s="81"/>
      <c r="E386" s="82"/>
      <c r="F386" s="82"/>
      <c r="G386" s="82"/>
      <c r="H386" s="85"/>
      <c r="I386" s="81"/>
      <c r="J386" s="82"/>
      <c r="K386" s="82"/>
      <c r="L386" s="82"/>
      <c r="M386" s="85"/>
    </row>
    <row r="387" spans="3:13" ht="13.5">
      <c r="C387" s="1" t="s">
        <v>307</v>
      </c>
      <c r="D387" s="81">
        <f>SUM(D369:D385)</f>
        <v>514</v>
      </c>
      <c r="E387" s="82">
        <f aca="true" t="shared" si="6" ref="E387:M387">SUM(E369:E385)</f>
        <v>350</v>
      </c>
      <c r="F387" s="82">
        <f t="shared" si="6"/>
        <v>335</v>
      </c>
      <c r="G387" s="82">
        <f t="shared" si="6"/>
        <v>154</v>
      </c>
      <c r="H387" s="85">
        <f t="shared" si="6"/>
        <v>107</v>
      </c>
      <c r="I387" s="81">
        <f t="shared" si="6"/>
        <v>3762</v>
      </c>
      <c r="J387" s="82">
        <f t="shared" si="6"/>
        <v>4253</v>
      </c>
      <c r="K387" s="82">
        <f t="shared" si="6"/>
        <v>4854</v>
      </c>
      <c r="L387" s="82">
        <f t="shared" si="6"/>
        <v>5379</v>
      </c>
      <c r="M387" s="85">
        <f t="shared" si="6"/>
        <v>6015</v>
      </c>
    </row>
    <row r="388" spans="3:13" ht="13.5">
      <c r="C388" s="18"/>
      <c r="D388" s="84"/>
      <c r="E388" s="84"/>
      <c r="F388" s="84"/>
      <c r="G388" s="84"/>
      <c r="H388" s="84"/>
      <c r="I388" s="84"/>
      <c r="J388" s="84"/>
      <c r="K388" s="84"/>
      <c r="L388" s="84"/>
      <c r="M388" s="84"/>
    </row>
    <row r="389" ht="13.5">
      <c r="C389" t="s">
        <v>326</v>
      </c>
    </row>
    <row r="390" spans="3:13" ht="13.5">
      <c r="C390" s="292"/>
      <c r="D390" s="295" t="s">
        <v>323</v>
      </c>
      <c r="E390" s="295"/>
      <c r="F390" s="295"/>
      <c r="G390" s="295"/>
      <c r="H390" s="295"/>
      <c r="I390" s="295" t="s">
        <v>324</v>
      </c>
      <c r="J390" s="295"/>
      <c r="K390" s="295"/>
      <c r="L390" s="295"/>
      <c r="M390" s="295"/>
    </row>
    <row r="391" spans="3:13" ht="13.5">
      <c r="C391" s="292"/>
      <c r="D391" s="255" t="s">
        <v>314</v>
      </c>
      <c r="E391" s="16" t="s">
        <v>315</v>
      </c>
      <c r="F391" s="16" t="s">
        <v>316</v>
      </c>
      <c r="G391" s="16" t="s">
        <v>317</v>
      </c>
      <c r="H391" s="244" t="s">
        <v>318</v>
      </c>
      <c r="I391" s="255" t="s">
        <v>314</v>
      </c>
      <c r="J391" s="16" t="s">
        <v>315</v>
      </c>
      <c r="K391" s="16" t="s">
        <v>316</v>
      </c>
      <c r="L391" s="16" t="s">
        <v>317</v>
      </c>
      <c r="M391" s="244" t="s">
        <v>318</v>
      </c>
    </row>
    <row r="392" spans="3:13" ht="13.5">
      <c r="C392" s="1" t="s">
        <v>264</v>
      </c>
      <c r="D392" s="81"/>
      <c r="E392" s="82"/>
      <c r="F392" s="82"/>
      <c r="G392" s="82"/>
      <c r="H392" s="85"/>
      <c r="I392" s="81"/>
      <c r="J392" s="82"/>
      <c r="K392" s="82"/>
      <c r="L392" s="82"/>
      <c r="M392" s="85"/>
    </row>
    <row r="393" spans="3:13" ht="13.5">
      <c r="C393" s="1" t="s">
        <v>265</v>
      </c>
      <c r="D393" s="81">
        <v>244</v>
      </c>
      <c r="E393" s="82">
        <v>260</v>
      </c>
      <c r="F393" s="82">
        <v>289</v>
      </c>
      <c r="G393" s="82">
        <v>332</v>
      </c>
      <c r="H393" s="85">
        <v>386</v>
      </c>
      <c r="I393" s="81">
        <v>404</v>
      </c>
      <c r="J393" s="82">
        <v>460</v>
      </c>
      <c r="K393" s="82">
        <v>502</v>
      </c>
      <c r="L393" s="82">
        <v>528</v>
      </c>
      <c r="M393" s="85">
        <v>478</v>
      </c>
    </row>
    <row r="394" spans="3:13" ht="13.5">
      <c r="C394" s="1" t="s">
        <v>266</v>
      </c>
      <c r="D394" s="81">
        <v>1250</v>
      </c>
      <c r="E394" s="82">
        <v>1211</v>
      </c>
      <c r="F394" s="82">
        <v>1352</v>
      </c>
      <c r="G394" s="82">
        <v>1369</v>
      </c>
      <c r="H394" s="85">
        <v>1437</v>
      </c>
      <c r="I394" s="81">
        <v>1742</v>
      </c>
      <c r="J394" s="82">
        <v>1700</v>
      </c>
      <c r="K394" s="82">
        <v>1825</v>
      </c>
      <c r="L394" s="82">
        <v>1725</v>
      </c>
      <c r="M394" s="85">
        <v>1722</v>
      </c>
    </row>
    <row r="395" spans="3:13" ht="13.5">
      <c r="C395" s="1" t="s">
        <v>267</v>
      </c>
      <c r="D395" s="81"/>
      <c r="E395" s="82"/>
      <c r="F395" s="82"/>
      <c r="G395" s="82"/>
      <c r="H395" s="85"/>
      <c r="I395" s="81"/>
      <c r="J395" s="82"/>
      <c r="K395" s="82"/>
      <c r="L395" s="82"/>
      <c r="M395" s="85"/>
    </row>
    <row r="396" spans="3:13" ht="13.5">
      <c r="C396" s="1" t="s">
        <v>268</v>
      </c>
      <c r="D396" s="81"/>
      <c r="E396" s="82"/>
      <c r="F396" s="82"/>
      <c r="G396" s="82"/>
      <c r="H396" s="85"/>
      <c r="I396" s="81"/>
      <c r="J396" s="82"/>
      <c r="K396" s="82"/>
      <c r="L396" s="82"/>
      <c r="M396" s="85"/>
    </row>
    <row r="397" spans="3:13" ht="13.5">
      <c r="C397" s="1" t="s">
        <v>269</v>
      </c>
      <c r="D397" s="81">
        <v>314</v>
      </c>
      <c r="E397" s="82">
        <v>308</v>
      </c>
      <c r="F397" s="82">
        <v>325</v>
      </c>
      <c r="G397" s="82">
        <v>413</v>
      </c>
      <c r="H397" s="85">
        <v>447</v>
      </c>
      <c r="I397" s="81">
        <v>365</v>
      </c>
      <c r="J397" s="82">
        <v>390</v>
      </c>
      <c r="K397" s="82">
        <v>378</v>
      </c>
      <c r="L397" s="82">
        <v>426</v>
      </c>
      <c r="M397" s="85">
        <v>409</v>
      </c>
    </row>
    <row r="398" spans="3:13" ht="13.5">
      <c r="C398" s="1" t="s">
        <v>270</v>
      </c>
      <c r="D398" s="81"/>
      <c r="E398" s="82"/>
      <c r="F398" s="82"/>
      <c r="G398" s="82"/>
      <c r="H398" s="85"/>
      <c r="I398" s="81"/>
      <c r="J398" s="82"/>
      <c r="K398" s="82"/>
      <c r="L398" s="82"/>
      <c r="M398" s="85"/>
    </row>
    <row r="399" spans="3:13" ht="13.5">
      <c r="C399" s="1" t="s">
        <v>271</v>
      </c>
      <c r="D399" s="81"/>
      <c r="E399" s="82"/>
      <c r="F399" s="82"/>
      <c r="G399" s="82"/>
      <c r="H399" s="85"/>
      <c r="I399" s="81"/>
      <c r="J399" s="82"/>
      <c r="K399" s="82"/>
      <c r="L399" s="82"/>
      <c r="M399" s="85"/>
    </row>
    <row r="400" spans="3:13" ht="13.5">
      <c r="C400" s="1" t="s">
        <v>272</v>
      </c>
      <c r="D400" s="81">
        <v>456</v>
      </c>
      <c r="E400" s="82">
        <v>415</v>
      </c>
      <c r="F400" s="82">
        <v>300</v>
      </c>
      <c r="G400" s="82">
        <v>265</v>
      </c>
      <c r="H400" s="85">
        <v>315</v>
      </c>
      <c r="I400" s="81">
        <v>461</v>
      </c>
      <c r="J400" s="82">
        <v>399</v>
      </c>
      <c r="K400" s="82">
        <v>366</v>
      </c>
      <c r="L400" s="82">
        <v>405</v>
      </c>
      <c r="M400" s="85">
        <v>373</v>
      </c>
    </row>
    <row r="401" spans="3:14" ht="13.5">
      <c r="C401" s="1" t="s">
        <v>273</v>
      </c>
      <c r="D401" s="81"/>
      <c r="E401" s="82"/>
      <c r="F401" s="82"/>
      <c r="G401" s="82"/>
      <c r="H401" s="85"/>
      <c r="I401" s="81"/>
      <c r="J401" s="82"/>
      <c r="K401" s="82"/>
      <c r="L401" s="82"/>
      <c r="M401" s="85"/>
      <c r="N401" t="s">
        <v>756</v>
      </c>
    </row>
    <row r="402" spans="3:13" ht="13.5">
      <c r="C402" s="1" t="s">
        <v>274</v>
      </c>
      <c r="D402" s="81"/>
      <c r="E402" s="82"/>
      <c r="F402" s="82"/>
      <c r="G402" s="82"/>
      <c r="H402" s="85"/>
      <c r="I402" s="81"/>
      <c r="J402" s="82"/>
      <c r="K402" s="82"/>
      <c r="L402" s="82"/>
      <c r="M402" s="85"/>
    </row>
    <row r="403" spans="3:14" ht="13.5">
      <c r="C403" s="1" t="s">
        <v>275</v>
      </c>
      <c r="D403" s="81"/>
      <c r="E403" s="82"/>
      <c r="F403" s="82"/>
      <c r="G403" s="82"/>
      <c r="H403" s="85"/>
      <c r="I403" s="81"/>
      <c r="J403" s="82"/>
      <c r="K403" s="82"/>
      <c r="L403" s="82"/>
      <c r="M403" s="85"/>
      <c r="N403" t="s">
        <v>95</v>
      </c>
    </row>
    <row r="404" spans="3:13" ht="13.5">
      <c r="C404" s="1" t="s">
        <v>276</v>
      </c>
      <c r="D404" s="81">
        <v>208</v>
      </c>
      <c r="E404" s="82">
        <v>216</v>
      </c>
      <c r="F404" s="82">
        <v>301</v>
      </c>
      <c r="G404" s="82">
        <v>297</v>
      </c>
      <c r="H404" s="85">
        <v>295</v>
      </c>
      <c r="I404" s="81">
        <v>230</v>
      </c>
      <c r="J404" s="82">
        <v>261</v>
      </c>
      <c r="K404" s="82">
        <v>228</v>
      </c>
      <c r="L404" s="82">
        <v>294</v>
      </c>
      <c r="M404" s="85">
        <v>261</v>
      </c>
    </row>
    <row r="405" spans="3:14" ht="13.5">
      <c r="C405" s="1" t="s">
        <v>277</v>
      </c>
      <c r="D405" s="81"/>
      <c r="E405" s="82"/>
      <c r="F405" s="82"/>
      <c r="G405" s="82"/>
      <c r="H405" s="85"/>
      <c r="I405" s="81"/>
      <c r="J405" s="82"/>
      <c r="K405" s="82"/>
      <c r="L405" s="82"/>
      <c r="M405" s="85"/>
      <c r="N405" t="s">
        <v>756</v>
      </c>
    </row>
    <row r="406" spans="3:13" ht="13.5">
      <c r="C406" s="1" t="s">
        <v>278</v>
      </c>
      <c r="D406" s="81">
        <v>902</v>
      </c>
      <c r="E406" s="82">
        <v>1059</v>
      </c>
      <c r="F406" s="82">
        <v>1036</v>
      </c>
      <c r="G406" s="82">
        <v>1067</v>
      </c>
      <c r="H406" s="85">
        <v>1140</v>
      </c>
      <c r="I406" s="81">
        <v>802</v>
      </c>
      <c r="J406" s="82">
        <v>758</v>
      </c>
      <c r="K406" s="82">
        <v>722</v>
      </c>
      <c r="L406" s="82">
        <v>821</v>
      </c>
      <c r="M406" s="85">
        <v>919</v>
      </c>
    </row>
    <row r="407" spans="3:15" ht="13.5">
      <c r="C407" s="1" t="s">
        <v>279</v>
      </c>
      <c r="D407" s="81"/>
      <c r="E407" s="82"/>
      <c r="F407" s="82"/>
      <c r="G407" s="82"/>
      <c r="H407" s="85"/>
      <c r="I407" s="81"/>
      <c r="J407" s="82"/>
      <c r="K407" s="82"/>
      <c r="L407" s="82"/>
      <c r="M407" s="85"/>
      <c r="N407" s="387" t="s">
        <v>112</v>
      </c>
      <c r="O407" s="294"/>
    </row>
    <row r="408" spans="3:13" ht="13.5">
      <c r="C408" s="1" t="s">
        <v>280</v>
      </c>
      <c r="D408" s="81">
        <v>298</v>
      </c>
      <c r="E408" s="82">
        <v>311</v>
      </c>
      <c r="F408" s="82">
        <v>319</v>
      </c>
      <c r="G408" s="82">
        <v>311</v>
      </c>
      <c r="H408" s="85">
        <v>82</v>
      </c>
      <c r="I408" s="81">
        <v>242</v>
      </c>
      <c r="J408" s="82">
        <v>258</v>
      </c>
      <c r="K408" s="82">
        <v>197</v>
      </c>
      <c r="L408" s="82">
        <v>296</v>
      </c>
      <c r="M408" s="85">
        <v>65</v>
      </c>
    </row>
    <row r="409" spans="3:13" ht="13.5">
      <c r="C409" s="1"/>
      <c r="D409" s="81"/>
      <c r="E409" s="82"/>
      <c r="F409" s="82"/>
      <c r="G409" s="82"/>
      <c r="H409" s="85"/>
      <c r="I409" s="81"/>
      <c r="J409" s="82"/>
      <c r="K409" s="82"/>
      <c r="L409" s="82"/>
      <c r="M409" s="85"/>
    </row>
    <row r="410" spans="3:13" ht="13.5">
      <c r="C410" s="1" t="s">
        <v>307</v>
      </c>
      <c r="D410" s="81">
        <f>SUM(D392:D408)</f>
        <v>3672</v>
      </c>
      <c r="E410" s="82">
        <f aca="true" t="shared" si="7" ref="E410:M410">SUM(E392:E408)</f>
        <v>3780</v>
      </c>
      <c r="F410" s="82">
        <f t="shared" si="7"/>
        <v>3922</v>
      </c>
      <c r="G410" s="82">
        <f t="shared" si="7"/>
        <v>4054</v>
      </c>
      <c r="H410" s="85">
        <f t="shared" si="7"/>
        <v>4102</v>
      </c>
      <c r="I410" s="81">
        <f t="shared" si="7"/>
        <v>4246</v>
      </c>
      <c r="J410" s="82">
        <f t="shared" si="7"/>
        <v>4226</v>
      </c>
      <c r="K410" s="82">
        <f t="shared" si="7"/>
        <v>4218</v>
      </c>
      <c r="L410" s="82">
        <f t="shared" si="7"/>
        <v>4495</v>
      </c>
      <c r="M410" s="85">
        <f t="shared" si="7"/>
        <v>4227</v>
      </c>
    </row>
    <row r="411" spans="3:13" ht="13.5">
      <c r="C411" s="18"/>
      <c r="D411" s="84"/>
      <c r="E411" s="84"/>
      <c r="F411" s="84"/>
      <c r="G411" s="84"/>
      <c r="H411" s="84"/>
      <c r="I411" s="84"/>
      <c r="J411" s="84"/>
      <c r="K411" s="84"/>
      <c r="L411" s="84"/>
      <c r="M411" s="84"/>
    </row>
    <row r="412" ht="13.5">
      <c r="C412" t="s">
        <v>326</v>
      </c>
    </row>
    <row r="413" spans="3:13" ht="13.5">
      <c r="C413" s="292"/>
      <c r="D413" s="295" t="s">
        <v>325</v>
      </c>
      <c r="E413" s="295"/>
      <c r="F413" s="295"/>
      <c r="G413" s="295"/>
      <c r="H413" s="295"/>
      <c r="I413" s="295" t="s">
        <v>307</v>
      </c>
      <c r="J413" s="295"/>
      <c r="K413" s="295"/>
      <c r="L413" s="295"/>
      <c r="M413" s="295"/>
    </row>
    <row r="414" spans="3:13" ht="13.5">
      <c r="C414" s="292"/>
      <c r="D414" s="255" t="s">
        <v>314</v>
      </c>
      <c r="E414" s="16" t="s">
        <v>315</v>
      </c>
      <c r="F414" s="16" t="s">
        <v>316</v>
      </c>
      <c r="G414" s="16" t="s">
        <v>317</v>
      </c>
      <c r="H414" s="244" t="s">
        <v>318</v>
      </c>
      <c r="I414" s="255" t="s">
        <v>314</v>
      </c>
      <c r="J414" s="16" t="s">
        <v>315</v>
      </c>
      <c r="K414" s="16" t="s">
        <v>316</v>
      </c>
      <c r="L414" s="16" t="s">
        <v>317</v>
      </c>
      <c r="M414" s="244" t="s">
        <v>318</v>
      </c>
    </row>
    <row r="415" spans="3:13" ht="13.5">
      <c r="C415" s="1" t="s">
        <v>264</v>
      </c>
      <c r="D415" s="81"/>
      <c r="E415" s="82"/>
      <c r="F415" s="82"/>
      <c r="G415" s="82"/>
      <c r="H415" s="85"/>
      <c r="I415" s="81">
        <f aca="true" t="shared" si="8" ref="I415:I431">+D339+I339+D369+I369+D392+I392+D415</f>
        <v>0</v>
      </c>
      <c r="J415" s="82">
        <f aca="true" t="shared" si="9" ref="J415:J431">+E339+J339+E369+J369+E392+J392+E415</f>
        <v>0</v>
      </c>
      <c r="K415" s="82">
        <f aca="true" t="shared" si="10" ref="K415:K431">+F339+K339+F369+K369+F392+K392+F415</f>
        <v>0</v>
      </c>
      <c r="L415" s="82">
        <f aca="true" t="shared" si="11" ref="L415:L431">+G339+L339+G369+L369+G392+L392+G415</f>
        <v>0</v>
      </c>
      <c r="M415" s="85">
        <f aca="true" t="shared" si="12" ref="M415:M431">+H339+M339+H369+M369+H392+M392+H415</f>
        <v>0</v>
      </c>
    </row>
    <row r="416" spans="3:13" ht="13.5">
      <c r="C416" s="1" t="s">
        <v>265</v>
      </c>
      <c r="D416" s="81">
        <v>259</v>
      </c>
      <c r="E416" s="82">
        <v>274</v>
      </c>
      <c r="F416" s="82">
        <v>345</v>
      </c>
      <c r="G416" s="82">
        <v>311</v>
      </c>
      <c r="H416" s="85">
        <v>272</v>
      </c>
      <c r="I416" s="81">
        <f t="shared" si="8"/>
        <v>1177</v>
      </c>
      <c r="J416" s="82">
        <f t="shared" si="9"/>
        <v>1277</v>
      </c>
      <c r="K416" s="82">
        <f t="shared" si="10"/>
        <v>1534</v>
      </c>
      <c r="L416" s="82">
        <f t="shared" si="11"/>
        <v>1561</v>
      </c>
      <c r="M416" s="85">
        <f t="shared" si="12"/>
        <v>1534</v>
      </c>
    </row>
    <row r="417" spans="3:13" ht="13.5">
      <c r="C417" s="1" t="s">
        <v>266</v>
      </c>
      <c r="D417" s="81">
        <v>898</v>
      </c>
      <c r="E417" s="82">
        <v>996</v>
      </c>
      <c r="F417" s="82">
        <v>1189</v>
      </c>
      <c r="G417" s="82">
        <v>1185</v>
      </c>
      <c r="H417" s="85">
        <v>1218</v>
      </c>
      <c r="I417" s="81">
        <f t="shared" si="8"/>
        <v>4994</v>
      </c>
      <c r="J417" s="82">
        <f t="shared" si="9"/>
        <v>5191</v>
      </c>
      <c r="K417" s="82">
        <f t="shared" si="10"/>
        <v>5833</v>
      </c>
      <c r="L417" s="82">
        <f t="shared" si="11"/>
        <v>5777</v>
      </c>
      <c r="M417" s="85">
        <f t="shared" si="12"/>
        <v>6013</v>
      </c>
    </row>
    <row r="418" spans="3:13" ht="13.5">
      <c r="C418" s="1" t="s">
        <v>267</v>
      </c>
      <c r="D418" s="81"/>
      <c r="E418" s="82"/>
      <c r="F418" s="82"/>
      <c r="G418" s="82"/>
      <c r="H418" s="85"/>
      <c r="I418" s="81">
        <f t="shared" si="8"/>
        <v>0</v>
      </c>
      <c r="J418" s="82">
        <f t="shared" si="9"/>
        <v>0</v>
      </c>
      <c r="K418" s="82">
        <f t="shared" si="10"/>
        <v>0</v>
      </c>
      <c r="L418" s="82">
        <f t="shared" si="11"/>
        <v>0</v>
      </c>
      <c r="M418" s="85">
        <f t="shared" si="12"/>
        <v>0</v>
      </c>
    </row>
    <row r="419" spans="3:13" ht="13.5">
      <c r="C419" s="1" t="s">
        <v>268</v>
      </c>
      <c r="D419" s="81"/>
      <c r="E419" s="82"/>
      <c r="F419" s="82"/>
      <c r="G419" s="82"/>
      <c r="H419" s="85"/>
      <c r="I419" s="81">
        <f t="shared" si="8"/>
        <v>0</v>
      </c>
      <c r="J419" s="82">
        <f t="shared" si="9"/>
        <v>0</v>
      </c>
      <c r="K419" s="82">
        <f t="shared" si="10"/>
        <v>0</v>
      </c>
      <c r="L419" s="82">
        <f t="shared" si="11"/>
        <v>0</v>
      </c>
      <c r="M419" s="85">
        <f t="shared" si="12"/>
        <v>0</v>
      </c>
    </row>
    <row r="420" spans="3:13" ht="13.5">
      <c r="C420" s="1" t="s">
        <v>269</v>
      </c>
      <c r="D420" s="81">
        <v>268</v>
      </c>
      <c r="E420" s="82">
        <v>233</v>
      </c>
      <c r="F420" s="82">
        <v>179</v>
      </c>
      <c r="G420" s="82">
        <v>165</v>
      </c>
      <c r="H420" s="85">
        <v>196</v>
      </c>
      <c r="I420" s="81">
        <f t="shared" si="8"/>
        <v>1349</v>
      </c>
      <c r="J420" s="82">
        <f t="shared" si="9"/>
        <v>1347</v>
      </c>
      <c r="K420" s="82">
        <f t="shared" si="10"/>
        <v>1326</v>
      </c>
      <c r="L420" s="82">
        <f t="shared" si="11"/>
        <v>1476</v>
      </c>
      <c r="M420" s="85">
        <f t="shared" si="12"/>
        <v>1547</v>
      </c>
    </row>
    <row r="421" spans="3:13" ht="13.5">
      <c r="C421" s="1" t="s">
        <v>270</v>
      </c>
      <c r="D421" s="81"/>
      <c r="E421" s="82"/>
      <c r="F421" s="82"/>
      <c r="G421" s="82"/>
      <c r="H421" s="85"/>
      <c r="I421" s="81">
        <f t="shared" si="8"/>
        <v>0</v>
      </c>
      <c r="J421" s="82">
        <f t="shared" si="9"/>
        <v>0</v>
      </c>
      <c r="K421" s="82">
        <f t="shared" si="10"/>
        <v>0</v>
      </c>
      <c r="L421" s="82">
        <f t="shared" si="11"/>
        <v>0</v>
      </c>
      <c r="M421" s="85">
        <f t="shared" si="12"/>
        <v>0</v>
      </c>
    </row>
    <row r="422" spans="3:13" ht="13.5">
      <c r="C422" s="1" t="s">
        <v>271</v>
      </c>
      <c r="D422" s="81"/>
      <c r="E422" s="82"/>
      <c r="F422" s="82"/>
      <c r="G422" s="82"/>
      <c r="H422" s="85"/>
      <c r="I422" s="81">
        <f t="shared" si="8"/>
        <v>0</v>
      </c>
      <c r="J422" s="82">
        <f t="shared" si="9"/>
        <v>0</v>
      </c>
      <c r="K422" s="82">
        <f t="shared" si="10"/>
        <v>0</v>
      </c>
      <c r="L422" s="82">
        <f t="shared" si="11"/>
        <v>0</v>
      </c>
      <c r="M422" s="85">
        <f t="shared" si="12"/>
        <v>0</v>
      </c>
    </row>
    <row r="423" spans="3:13" ht="13.5">
      <c r="C423" s="1" t="s">
        <v>272</v>
      </c>
      <c r="D423" s="81">
        <v>135</v>
      </c>
      <c r="E423" s="82">
        <v>118</v>
      </c>
      <c r="F423" s="82">
        <v>83</v>
      </c>
      <c r="G423" s="82">
        <v>149</v>
      </c>
      <c r="H423" s="85">
        <v>182</v>
      </c>
      <c r="I423" s="81">
        <f t="shared" si="8"/>
        <v>1512</v>
      </c>
      <c r="J423" s="82">
        <f t="shared" si="9"/>
        <v>1510</v>
      </c>
      <c r="K423" s="82">
        <f t="shared" si="10"/>
        <v>1469</v>
      </c>
      <c r="L423" s="82">
        <f t="shared" si="11"/>
        <v>1544</v>
      </c>
      <c r="M423" s="85">
        <f t="shared" si="12"/>
        <v>1533</v>
      </c>
    </row>
    <row r="424" spans="3:14" ht="13.5">
      <c r="C424" s="1" t="s">
        <v>273</v>
      </c>
      <c r="D424" s="81"/>
      <c r="E424" s="82"/>
      <c r="F424" s="82"/>
      <c r="G424" s="82"/>
      <c r="H424" s="85"/>
      <c r="I424" s="81">
        <f t="shared" si="8"/>
        <v>0</v>
      </c>
      <c r="J424" s="82">
        <f t="shared" si="9"/>
        <v>0</v>
      </c>
      <c r="K424" s="82">
        <f t="shared" si="10"/>
        <v>0</v>
      </c>
      <c r="L424" s="82">
        <f t="shared" si="11"/>
        <v>0</v>
      </c>
      <c r="M424" s="85">
        <f t="shared" si="12"/>
        <v>0</v>
      </c>
      <c r="N424" t="s">
        <v>756</v>
      </c>
    </row>
    <row r="425" spans="3:13" ht="13.5">
      <c r="C425" s="1" t="s">
        <v>274</v>
      </c>
      <c r="D425" s="81"/>
      <c r="E425" s="82"/>
      <c r="F425" s="82"/>
      <c r="G425" s="82"/>
      <c r="H425" s="85"/>
      <c r="I425" s="81">
        <f t="shared" si="8"/>
        <v>0</v>
      </c>
      <c r="J425" s="82">
        <f t="shared" si="9"/>
        <v>0</v>
      </c>
      <c r="K425" s="82">
        <f t="shared" si="10"/>
        <v>0</v>
      </c>
      <c r="L425" s="82">
        <f t="shared" si="11"/>
        <v>0</v>
      </c>
      <c r="M425" s="85">
        <f t="shared" si="12"/>
        <v>0</v>
      </c>
    </row>
    <row r="426" spans="3:14" ht="13.5">
      <c r="C426" s="1" t="s">
        <v>275</v>
      </c>
      <c r="D426" s="81"/>
      <c r="E426" s="82"/>
      <c r="F426" s="82"/>
      <c r="G426" s="82"/>
      <c r="H426" s="85"/>
      <c r="I426" s="81">
        <f t="shared" si="8"/>
        <v>0</v>
      </c>
      <c r="J426" s="82">
        <f t="shared" si="9"/>
        <v>0</v>
      </c>
      <c r="K426" s="82">
        <f t="shared" si="10"/>
        <v>0</v>
      </c>
      <c r="L426" s="82">
        <f t="shared" si="11"/>
        <v>0</v>
      </c>
      <c r="M426" s="85">
        <f t="shared" si="12"/>
        <v>0</v>
      </c>
      <c r="N426" t="s">
        <v>95</v>
      </c>
    </row>
    <row r="427" spans="3:13" ht="13.5">
      <c r="C427" s="1" t="s">
        <v>276</v>
      </c>
      <c r="D427" s="81">
        <v>189</v>
      </c>
      <c r="E427" s="82">
        <v>133</v>
      </c>
      <c r="F427" s="82">
        <v>184</v>
      </c>
      <c r="G427" s="82">
        <v>200</v>
      </c>
      <c r="H427" s="85">
        <v>249</v>
      </c>
      <c r="I427" s="81">
        <f t="shared" si="8"/>
        <v>909</v>
      </c>
      <c r="J427" s="82">
        <f t="shared" si="9"/>
        <v>900</v>
      </c>
      <c r="K427" s="82">
        <f t="shared" si="10"/>
        <v>1073</v>
      </c>
      <c r="L427" s="82">
        <f t="shared" si="11"/>
        <v>1344</v>
      </c>
      <c r="M427" s="85">
        <f t="shared" si="12"/>
        <v>1250</v>
      </c>
    </row>
    <row r="428" spans="3:14" ht="13.5">
      <c r="C428" s="1" t="s">
        <v>277</v>
      </c>
      <c r="D428" s="81"/>
      <c r="E428" s="82"/>
      <c r="F428" s="82"/>
      <c r="G428" s="82"/>
      <c r="H428" s="85"/>
      <c r="I428" s="81">
        <f t="shared" si="8"/>
        <v>22</v>
      </c>
      <c r="J428" s="82">
        <f t="shared" si="9"/>
        <v>27</v>
      </c>
      <c r="K428" s="82">
        <f t="shared" si="10"/>
        <v>10</v>
      </c>
      <c r="L428" s="82">
        <f t="shared" si="11"/>
        <v>15</v>
      </c>
      <c r="M428" s="85">
        <f t="shared" si="12"/>
        <v>35</v>
      </c>
      <c r="N428" t="s">
        <v>756</v>
      </c>
    </row>
    <row r="429" spans="3:13" ht="13.5">
      <c r="C429" s="1" t="s">
        <v>278</v>
      </c>
      <c r="D429" s="81">
        <v>651</v>
      </c>
      <c r="E429" s="82">
        <v>596</v>
      </c>
      <c r="F429" s="82">
        <v>619</v>
      </c>
      <c r="G429" s="82">
        <v>527</v>
      </c>
      <c r="H429" s="85">
        <v>518</v>
      </c>
      <c r="I429" s="81">
        <f t="shared" si="8"/>
        <v>3673</v>
      </c>
      <c r="J429" s="82">
        <f t="shared" si="9"/>
        <v>3782</v>
      </c>
      <c r="K429" s="82">
        <f t="shared" si="10"/>
        <v>3840</v>
      </c>
      <c r="L429" s="82">
        <f t="shared" si="11"/>
        <v>3909</v>
      </c>
      <c r="M429" s="85">
        <f t="shared" si="12"/>
        <v>4188</v>
      </c>
    </row>
    <row r="430" spans="3:15" ht="13.5">
      <c r="C430" s="1" t="s">
        <v>279</v>
      </c>
      <c r="D430" s="81"/>
      <c r="E430" s="82"/>
      <c r="F430" s="82"/>
      <c r="G430" s="82"/>
      <c r="H430" s="85"/>
      <c r="I430" s="81">
        <f t="shared" si="8"/>
        <v>0</v>
      </c>
      <c r="J430" s="82">
        <f t="shared" si="9"/>
        <v>0</v>
      </c>
      <c r="K430" s="82">
        <f t="shared" si="10"/>
        <v>0</v>
      </c>
      <c r="L430" s="82">
        <f t="shared" si="11"/>
        <v>0</v>
      </c>
      <c r="M430" s="85">
        <f t="shared" si="12"/>
        <v>0</v>
      </c>
      <c r="N430" s="387" t="s">
        <v>112</v>
      </c>
      <c r="O430" s="294"/>
    </row>
    <row r="431" spans="3:13" ht="13.5">
      <c r="C431" s="1" t="s">
        <v>280</v>
      </c>
      <c r="D431" s="81">
        <v>256</v>
      </c>
      <c r="E431" s="82">
        <v>234</v>
      </c>
      <c r="F431" s="82">
        <v>271</v>
      </c>
      <c r="G431" s="82">
        <v>177</v>
      </c>
      <c r="H431" s="85">
        <v>48</v>
      </c>
      <c r="I431" s="81">
        <f t="shared" si="8"/>
        <v>1406</v>
      </c>
      <c r="J431" s="82">
        <f t="shared" si="9"/>
        <v>1351</v>
      </c>
      <c r="K431" s="82">
        <f t="shared" si="10"/>
        <v>1283</v>
      </c>
      <c r="L431" s="82">
        <f t="shared" si="11"/>
        <v>1362</v>
      </c>
      <c r="M431" s="85">
        <f t="shared" si="12"/>
        <v>1239</v>
      </c>
    </row>
    <row r="432" spans="3:13" ht="13.5">
      <c r="C432" s="1"/>
      <c r="D432" s="81"/>
      <c r="E432" s="82"/>
      <c r="F432" s="82"/>
      <c r="G432" s="82"/>
      <c r="H432" s="85"/>
      <c r="I432" s="81"/>
      <c r="J432" s="82"/>
      <c r="K432" s="82"/>
      <c r="L432" s="82"/>
      <c r="M432" s="85"/>
    </row>
    <row r="433" spans="3:13" ht="13.5">
      <c r="C433" s="1" t="s">
        <v>307</v>
      </c>
      <c r="D433" s="81">
        <f aca="true" t="shared" si="13" ref="D433:M433">SUM(D415:D431)</f>
        <v>2656</v>
      </c>
      <c r="E433" s="82">
        <f t="shared" si="13"/>
        <v>2584</v>
      </c>
      <c r="F433" s="82">
        <f t="shared" si="13"/>
        <v>2870</v>
      </c>
      <c r="G433" s="82">
        <f t="shared" si="13"/>
        <v>2714</v>
      </c>
      <c r="H433" s="85">
        <f t="shared" si="13"/>
        <v>2683</v>
      </c>
      <c r="I433" s="81">
        <f t="shared" si="13"/>
        <v>15042</v>
      </c>
      <c r="J433" s="82">
        <f t="shared" si="13"/>
        <v>15385</v>
      </c>
      <c r="K433" s="82">
        <f t="shared" si="13"/>
        <v>16368</v>
      </c>
      <c r="L433" s="82">
        <f t="shared" si="13"/>
        <v>16988</v>
      </c>
      <c r="M433" s="85">
        <f t="shared" si="13"/>
        <v>17339</v>
      </c>
    </row>
    <row r="435" ht="13.5">
      <c r="C435" t="s">
        <v>327</v>
      </c>
    </row>
    <row r="436" spans="3:13" ht="13.5">
      <c r="C436" s="292"/>
      <c r="D436" s="295" t="s">
        <v>319</v>
      </c>
      <c r="E436" s="295"/>
      <c r="F436" s="295"/>
      <c r="G436" s="295"/>
      <c r="H436" s="295"/>
      <c r="I436" s="295" t="s">
        <v>320</v>
      </c>
      <c r="J436" s="295"/>
      <c r="K436" s="295"/>
      <c r="L436" s="295"/>
      <c r="M436" s="295"/>
    </row>
    <row r="437" spans="3:13" ht="13.5">
      <c r="C437" s="292"/>
      <c r="D437" s="255" t="s">
        <v>314</v>
      </c>
      <c r="E437" s="16" t="s">
        <v>315</v>
      </c>
      <c r="F437" s="16" t="s">
        <v>316</v>
      </c>
      <c r="G437" s="16" t="s">
        <v>317</v>
      </c>
      <c r="H437" s="244" t="s">
        <v>318</v>
      </c>
      <c r="I437" s="255" t="s">
        <v>314</v>
      </c>
      <c r="J437" s="16" t="s">
        <v>315</v>
      </c>
      <c r="K437" s="16" t="s">
        <v>316</v>
      </c>
      <c r="L437" s="16" t="s">
        <v>317</v>
      </c>
      <c r="M437" s="244" t="s">
        <v>318</v>
      </c>
    </row>
    <row r="438" spans="3:13" ht="13.5">
      <c r="C438" s="1" t="s">
        <v>264</v>
      </c>
      <c r="D438" s="81"/>
      <c r="E438" s="82"/>
      <c r="F438" s="82"/>
      <c r="G438" s="82"/>
      <c r="H438" s="85"/>
      <c r="I438" s="81"/>
      <c r="J438" s="82"/>
      <c r="K438" s="82"/>
      <c r="L438" s="82"/>
      <c r="M438" s="85"/>
    </row>
    <row r="439" spans="3:13" ht="13.5">
      <c r="C439" s="1" t="s">
        <v>265</v>
      </c>
      <c r="D439" s="81">
        <v>0</v>
      </c>
      <c r="E439" s="82">
        <v>0</v>
      </c>
      <c r="F439" s="82">
        <v>0</v>
      </c>
      <c r="G439" s="82">
        <v>0</v>
      </c>
      <c r="H439" s="85">
        <v>0</v>
      </c>
      <c r="I439" s="81">
        <v>0</v>
      </c>
      <c r="J439" s="82">
        <v>0</v>
      </c>
      <c r="K439" s="82">
        <v>0</v>
      </c>
      <c r="L439" s="82">
        <v>2</v>
      </c>
      <c r="M439" s="85">
        <v>0</v>
      </c>
    </row>
    <row r="440" spans="3:13" ht="13.5">
      <c r="C440" s="1" t="s">
        <v>266</v>
      </c>
      <c r="D440" s="81">
        <v>9</v>
      </c>
      <c r="E440" s="82">
        <v>10</v>
      </c>
      <c r="F440" s="82">
        <v>8</v>
      </c>
      <c r="G440" s="82">
        <v>0</v>
      </c>
      <c r="H440" s="85">
        <v>0</v>
      </c>
      <c r="I440" s="81">
        <v>27</v>
      </c>
      <c r="J440" s="82">
        <v>5</v>
      </c>
      <c r="K440" s="82">
        <v>10</v>
      </c>
      <c r="L440" s="82">
        <v>23</v>
      </c>
      <c r="M440" s="85">
        <v>20</v>
      </c>
    </row>
    <row r="441" spans="3:13" ht="13.5">
      <c r="C441" s="1" t="s">
        <v>267</v>
      </c>
      <c r="D441" s="81"/>
      <c r="E441" s="82"/>
      <c r="F441" s="82"/>
      <c r="G441" s="82"/>
      <c r="H441" s="85"/>
      <c r="I441" s="81"/>
      <c r="J441" s="82"/>
      <c r="K441" s="82"/>
      <c r="L441" s="82"/>
      <c r="M441" s="85"/>
    </row>
    <row r="442" spans="3:13" ht="13.5">
      <c r="C442" s="1" t="s">
        <v>268</v>
      </c>
      <c r="D442" s="81"/>
      <c r="E442" s="82"/>
      <c r="F442" s="82"/>
      <c r="G442" s="82"/>
      <c r="H442" s="85"/>
      <c r="I442" s="81"/>
      <c r="J442" s="82"/>
      <c r="K442" s="82"/>
      <c r="L442" s="82"/>
      <c r="M442" s="85"/>
    </row>
    <row r="443" spans="3:13" ht="13.5">
      <c r="C443" s="1" t="s">
        <v>269</v>
      </c>
      <c r="D443" s="81"/>
      <c r="E443" s="82"/>
      <c r="F443" s="82"/>
      <c r="G443" s="82"/>
      <c r="H443" s="85"/>
      <c r="I443" s="81"/>
      <c r="J443" s="82"/>
      <c r="K443" s="82"/>
      <c r="L443" s="82"/>
      <c r="M443" s="85"/>
    </row>
    <row r="444" spans="3:13" ht="13.5">
      <c r="C444" s="1" t="s">
        <v>270</v>
      </c>
      <c r="D444" s="81"/>
      <c r="E444" s="82"/>
      <c r="F444" s="82"/>
      <c r="G444" s="82"/>
      <c r="H444" s="85"/>
      <c r="I444" s="81"/>
      <c r="J444" s="82"/>
      <c r="K444" s="82"/>
      <c r="L444" s="82"/>
      <c r="M444" s="85"/>
    </row>
    <row r="445" spans="3:13" ht="13.5">
      <c r="C445" s="1" t="s">
        <v>271</v>
      </c>
      <c r="D445" s="81"/>
      <c r="E445" s="82"/>
      <c r="F445" s="82"/>
      <c r="G445" s="82"/>
      <c r="H445" s="85"/>
      <c r="I445" s="81"/>
      <c r="J445" s="82"/>
      <c r="K445" s="82"/>
      <c r="L445" s="82"/>
      <c r="M445" s="85"/>
    </row>
    <row r="446" spans="3:13" ht="13.5">
      <c r="C446" s="1" t="s">
        <v>272</v>
      </c>
      <c r="D446" s="81">
        <v>0</v>
      </c>
      <c r="E446" s="82">
        <v>0</v>
      </c>
      <c r="F446" s="82">
        <v>0</v>
      </c>
      <c r="G446" s="82">
        <v>0</v>
      </c>
      <c r="H446" s="85">
        <v>0</v>
      </c>
      <c r="I446" s="81">
        <v>0</v>
      </c>
      <c r="J446" s="82">
        <v>0</v>
      </c>
      <c r="K446" s="82">
        <v>0</v>
      </c>
      <c r="L446" s="82">
        <v>0</v>
      </c>
      <c r="M446" s="85">
        <v>0</v>
      </c>
    </row>
    <row r="447" spans="3:14" ht="13.5">
      <c r="C447" s="1" t="s">
        <v>273</v>
      </c>
      <c r="D447" s="81"/>
      <c r="E447" s="82"/>
      <c r="F447" s="82"/>
      <c r="G447" s="82"/>
      <c r="H447" s="85"/>
      <c r="I447" s="81"/>
      <c r="J447" s="82"/>
      <c r="K447" s="82"/>
      <c r="L447" s="82"/>
      <c r="M447" s="85"/>
      <c r="N447" t="s">
        <v>756</v>
      </c>
    </row>
    <row r="448" spans="3:13" ht="13.5">
      <c r="C448" s="1" t="s">
        <v>274</v>
      </c>
      <c r="D448" s="81"/>
      <c r="E448" s="82"/>
      <c r="F448" s="82"/>
      <c r="G448" s="82"/>
      <c r="H448" s="85"/>
      <c r="I448" s="81"/>
      <c r="J448" s="82"/>
      <c r="K448" s="82"/>
      <c r="L448" s="82"/>
      <c r="M448" s="85"/>
    </row>
    <row r="449" spans="3:14" ht="13.5">
      <c r="C449" s="1" t="s">
        <v>275</v>
      </c>
      <c r="D449" s="81"/>
      <c r="E449" s="82"/>
      <c r="F449" s="82"/>
      <c r="G449" s="82"/>
      <c r="H449" s="85"/>
      <c r="I449" s="81"/>
      <c r="J449" s="82"/>
      <c r="K449" s="82"/>
      <c r="L449" s="82"/>
      <c r="M449" s="85"/>
      <c r="N449" t="s">
        <v>95</v>
      </c>
    </row>
    <row r="450" spans="3:13" ht="13.5">
      <c r="C450" s="1" t="s">
        <v>276</v>
      </c>
      <c r="D450" s="81">
        <v>15</v>
      </c>
      <c r="E450" s="82">
        <v>9</v>
      </c>
      <c r="F450" s="82">
        <v>3</v>
      </c>
      <c r="G450" s="82">
        <v>0</v>
      </c>
      <c r="H450" s="85">
        <v>0</v>
      </c>
      <c r="I450" s="81">
        <v>37</v>
      </c>
      <c r="J450" s="82">
        <v>15</v>
      </c>
      <c r="K450" s="82">
        <v>17</v>
      </c>
      <c r="L450" s="82">
        <v>15</v>
      </c>
      <c r="M450" s="85">
        <v>12</v>
      </c>
    </row>
    <row r="451" spans="3:14" ht="13.5">
      <c r="C451" s="1" t="s">
        <v>277</v>
      </c>
      <c r="D451" s="81"/>
      <c r="E451" s="82"/>
      <c r="F451" s="82"/>
      <c r="G451" s="82"/>
      <c r="H451" s="85"/>
      <c r="I451" s="81"/>
      <c r="J451" s="82"/>
      <c r="K451" s="82"/>
      <c r="L451" s="82"/>
      <c r="M451" s="85"/>
      <c r="N451" t="s">
        <v>756</v>
      </c>
    </row>
    <row r="452" spans="3:13" ht="13.5">
      <c r="C452" s="1" t="s">
        <v>278</v>
      </c>
      <c r="D452" s="81">
        <v>4</v>
      </c>
      <c r="E452" s="82">
        <v>4</v>
      </c>
      <c r="F452" s="82">
        <v>12</v>
      </c>
      <c r="G452" s="82">
        <v>1</v>
      </c>
      <c r="H452" s="85">
        <v>0</v>
      </c>
      <c r="I452" s="81">
        <v>12</v>
      </c>
      <c r="J452" s="82">
        <v>12</v>
      </c>
      <c r="K452" s="82">
        <v>12</v>
      </c>
      <c r="L452" s="82">
        <v>25</v>
      </c>
      <c r="M452" s="85">
        <v>30</v>
      </c>
    </row>
    <row r="453" spans="3:15" ht="13.5">
      <c r="C453" s="1" t="s">
        <v>279</v>
      </c>
      <c r="D453" s="81"/>
      <c r="E453" s="82"/>
      <c r="F453" s="82"/>
      <c r="G453" s="82"/>
      <c r="H453" s="85"/>
      <c r="I453" s="81"/>
      <c r="J453" s="82"/>
      <c r="K453" s="82"/>
      <c r="L453" s="82"/>
      <c r="M453" s="85"/>
      <c r="N453" s="387" t="s">
        <v>112</v>
      </c>
      <c r="O453" s="294"/>
    </row>
    <row r="454" spans="3:13" ht="13.5">
      <c r="C454" s="1" t="s">
        <v>280</v>
      </c>
      <c r="D454" s="81">
        <v>33</v>
      </c>
      <c r="E454" s="82">
        <v>3</v>
      </c>
      <c r="F454" s="82">
        <v>27</v>
      </c>
      <c r="G454" s="82">
        <v>34</v>
      </c>
      <c r="H454" s="85">
        <v>42</v>
      </c>
      <c r="I454" s="81">
        <v>41</v>
      </c>
      <c r="J454" s="82">
        <v>93</v>
      </c>
      <c r="K454" s="82">
        <v>79</v>
      </c>
      <c r="L454" s="82">
        <v>119</v>
      </c>
      <c r="M454" s="85">
        <v>150</v>
      </c>
    </row>
    <row r="455" spans="3:13" ht="13.5">
      <c r="C455" s="1"/>
      <c r="D455" s="81"/>
      <c r="E455" s="82"/>
      <c r="F455" s="82"/>
      <c r="G455" s="82"/>
      <c r="H455" s="85"/>
      <c r="I455" s="81"/>
      <c r="J455" s="82"/>
      <c r="K455" s="82"/>
      <c r="L455" s="82"/>
      <c r="M455" s="85"/>
    </row>
    <row r="456" spans="3:13" ht="13.5">
      <c r="C456" s="1" t="s">
        <v>307</v>
      </c>
      <c r="D456" s="81">
        <f>SUM(D438:D454)</f>
        <v>61</v>
      </c>
      <c r="E456" s="82">
        <f aca="true" t="shared" si="14" ref="E456:M456">SUM(E438:E454)</f>
        <v>26</v>
      </c>
      <c r="F456" s="82">
        <f t="shared" si="14"/>
        <v>50</v>
      </c>
      <c r="G456" s="82">
        <f t="shared" si="14"/>
        <v>35</v>
      </c>
      <c r="H456" s="85">
        <f t="shared" si="14"/>
        <v>42</v>
      </c>
      <c r="I456" s="81">
        <f t="shared" si="14"/>
        <v>117</v>
      </c>
      <c r="J456" s="82">
        <f t="shared" si="14"/>
        <v>125</v>
      </c>
      <c r="K456" s="82">
        <f t="shared" si="14"/>
        <v>118</v>
      </c>
      <c r="L456" s="82">
        <f t="shared" si="14"/>
        <v>184</v>
      </c>
      <c r="M456" s="85">
        <f t="shared" si="14"/>
        <v>212</v>
      </c>
    </row>
    <row r="457" spans="3:13" ht="13.5">
      <c r="C457" s="18"/>
      <c r="D457" s="84"/>
      <c r="E457" s="84"/>
      <c r="F457" s="84"/>
      <c r="G457" s="84"/>
      <c r="H457" s="84"/>
      <c r="I457" s="84"/>
      <c r="J457" s="84"/>
      <c r="K457" s="281" t="s">
        <v>999</v>
      </c>
      <c r="L457" s="84"/>
      <c r="M457" s="84"/>
    </row>
    <row r="458" ht="13.5">
      <c r="C458" t="s">
        <v>327</v>
      </c>
    </row>
    <row r="459" spans="3:13" ht="13.5">
      <c r="C459" s="292"/>
      <c r="D459" s="295" t="s">
        <v>321</v>
      </c>
      <c r="E459" s="295"/>
      <c r="F459" s="295"/>
      <c r="G459" s="295"/>
      <c r="H459" s="295"/>
      <c r="I459" s="295" t="s">
        <v>322</v>
      </c>
      <c r="J459" s="295"/>
      <c r="K459" s="295"/>
      <c r="L459" s="295"/>
      <c r="M459" s="295"/>
    </row>
    <row r="460" spans="3:13" ht="13.5">
      <c r="C460" s="292"/>
      <c r="D460" s="255" t="s">
        <v>314</v>
      </c>
      <c r="E460" s="16" t="s">
        <v>315</v>
      </c>
      <c r="F460" s="16" t="s">
        <v>316</v>
      </c>
      <c r="G460" s="16" t="s">
        <v>317</v>
      </c>
      <c r="H460" s="244" t="s">
        <v>318</v>
      </c>
      <c r="I460" s="255" t="s">
        <v>314</v>
      </c>
      <c r="J460" s="16" t="s">
        <v>315</v>
      </c>
      <c r="K460" s="16" t="s">
        <v>316</v>
      </c>
      <c r="L460" s="16" t="s">
        <v>317</v>
      </c>
      <c r="M460" s="244" t="s">
        <v>318</v>
      </c>
    </row>
    <row r="461" spans="3:13" ht="13.5">
      <c r="C461" s="1" t="s">
        <v>264</v>
      </c>
      <c r="D461" s="81"/>
      <c r="E461" s="82"/>
      <c r="F461" s="82"/>
      <c r="G461" s="82"/>
      <c r="H461" s="85"/>
      <c r="I461" s="81"/>
      <c r="J461" s="82"/>
      <c r="K461" s="82"/>
      <c r="L461" s="82"/>
      <c r="M461" s="85"/>
    </row>
    <row r="462" spans="3:13" ht="13.5">
      <c r="C462" s="1" t="s">
        <v>265</v>
      </c>
      <c r="D462" s="81">
        <v>20</v>
      </c>
      <c r="E462" s="82">
        <v>9</v>
      </c>
      <c r="F462" s="82">
        <v>41</v>
      </c>
      <c r="G462" s="82">
        <v>12</v>
      </c>
      <c r="H462" s="85">
        <v>1</v>
      </c>
      <c r="I462" s="81">
        <v>454</v>
      </c>
      <c r="J462" s="82">
        <v>478</v>
      </c>
      <c r="K462" s="82">
        <v>554</v>
      </c>
      <c r="L462" s="82">
        <v>618</v>
      </c>
      <c r="M462" s="85">
        <v>699</v>
      </c>
    </row>
    <row r="463" spans="3:13" ht="13.5">
      <c r="C463" s="1" t="s">
        <v>266</v>
      </c>
      <c r="D463" s="81">
        <v>145</v>
      </c>
      <c r="E463" s="82">
        <v>115</v>
      </c>
      <c r="F463" s="82">
        <v>144</v>
      </c>
      <c r="G463" s="82">
        <v>151</v>
      </c>
      <c r="H463" s="85">
        <v>156</v>
      </c>
      <c r="I463" s="81">
        <v>787</v>
      </c>
      <c r="J463" s="82">
        <v>889</v>
      </c>
      <c r="K463" s="82">
        <v>912</v>
      </c>
      <c r="L463" s="82">
        <v>944</v>
      </c>
      <c r="M463" s="85">
        <v>947</v>
      </c>
    </row>
    <row r="464" spans="3:13" ht="13.5">
      <c r="C464" s="1" t="s">
        <v>267</v>
      </c>
      <c r="D464" s="81"/>
      <c r="E464" s="82"/>
      <c r="F464" s="82"/>
      <c r="G464" s="82"/>
      <c r="H464" s="85"/>
      <c r="I464" s="81"/>
      <c r="J464" s="82"/>
      <c r="K464" s="82"/>
      <c r="L464" s="82"/>
      <c r="M464" s="85"/>
    </row>
    <row r="465" spans="3:13" ht="13.5">
      <c r="C465" s="1" t="s">
        <v>268</v>
      </c>
      <c r="D465" s="81"/>
      <c r="E465" s="82"/>
      <c r="F465" s="82"/>
      <c r="G465" s="82"/>
      <c r="H465" s="85"/>
      <c r="I465" s="81"/>
      <c r="J465" s="82"/>
      <c r="K465" s="82"/>
      <c r="L465" s="82"/>
      <c r="M465" s="85"/>
    </row>
    <row r="466" spans="3:13" ht="13.5">
      <c r="C466" s="1" t="s">
        <v>269</v>
      </c>
      <c r="D466" s="81">
        <v>1</v>
      </c>
      <c r="E466" s="82">
        <v>4</v>
      </c>
      <c r="F466" s="82">
        <v>0</v>
      </c>
      <c r="G466" s="82">
        <v>5</v>
      </c>
      <c r="H466" s="85">
        <v>2</v>
      </c>
      <c r="I466" s="81">
        <v>201</v>
      </c>
      <c r="J466" s="82">
        <v>206</v>
      </c>
      <c r="K466" s="82">
        <v>176</v>
      </c>
      <c r="L466" s="82">
        <v>184</v>
      </c>
      <c r="M466" s="85">
        <v>180</v>
      </c>
    </row>
    <row r="467" spans="3:13" ht="13.5">
      <c r="C467" s="1" t="s">
        <v>270</v>
      </c>
      <c r="D467" s="81"/>
      <c r="E467" s="82"/>
      <c r="F467" s="82"/>
      <c r="G467" s="82"/>
      <c r="H467" s="85"/>
      <c r="I467" s="81"/>
      <c r="J467" s="82"/>
      <c r="K467" s="82"/>
      <c r="L467" s="82"/>
      <c r="M467" s="85"/>
    </row>
    <row r="468" spans="3:13" ht="13.5">
      <c r="C468" s="1" t="s">
        <v>271</v>
      </c>
      <c r="D468" s="81"/>
      <c r="E468" s="82"/>
      <c r="F468" s="82"/>
      <c r="G468" s="82"/>
      <c r="H468" s="85"/>
      <c r="I468" s="81"/>
      <c r="J468" s="82"/>
      <c r="K468" s="82"/>
      <c r="L468" s="82"/>
      <c r="M468" s="85"/>
    </row>
    <row r="469" spans="3:13" ht="13.5">
      <c r="C469" s="1" t="s">
        <v>272</v>
      </c>
      <c r="D469" s="81">
        <v>0</v>
      </c>
      <c r="E469" s="82">
        <v>1</v>
      </c>
      <c r="F469" s="82">
        <v>0</v>
      </c>
      <c r="G469" s="82">
        <v>0</v>
      </c>
      <c r="H469" s="85">
        <v>0</v>
      </c>
      <c r="I469" s="81">
        <v>245</v>
      </c>
      <c r="J469" s="82">
        <v>208</v>
      </c>
      <c r="K469" s="82">
        <v>273</v>
      </c>
      <c r="L469" s="82">
        <v>305</v>
      </c>
      <c r="M469" s="85">
        <v>284</v>
      </c>
    </row>
    <row r="470" spans="3:14" ht="13.5">
      <c r="C470" s="1" t="s">
        <v>273</v>
      </c>
      <c r="D470" s="81"/>
      <c r="E470" s="82"/>
      <c r="F470" s="82"/>
      <c r="G470" s="82"/>
      <c r="H470" s="85"/>
      <c r="I470" s="81"/>
      <c r="J470" s="82"/>
      <c r="K470" s="82"/>
      <c r="L470" s="82"/>
      <c r="M470" s="85"/>
      <c r="N470" t="s">
        <v>756</v>
      </c>
    </row>
    <row r="471" spans="3:13" ht="13.5">
      <c r="C471" s="1" t="s">
        <v>274</v>
      </c>
      <c r="D471" s="81"/>
      <c r="E471" s="82"/>
      <c r="F471" s="82"/>
      <c r="G471" s="82"/>
      <c r="H471" s="85"/>
      <c r="I471" s="81"/>
      <c r="J471" s="82"/>
      <c r="K471" s="82"/>
      <c r="L471" s="82"/>
      <c r="M471" s="85"/>
    </row>
    <row r="472" spans="3:14" ht="13.5">
      <c r="C472" s="1" t="s">
        <v>275</v>
      </c>
      <c r="D472" s="81"/>
      <c r="E472" s="82"/>
      <c r="F472" s="82"/>
      <c r="G472" s="82"/>
      <c r="H472" s="85"/>
      <c r="I472" s="81"/>
      <c r="J472" s="82"/>
      <c r="K472" s="82"/>
      <c r="L472" s="82"/>
      <c r="M472" s="85"/>
      <c r="N472" t="s">
        <v>95</v>
      </c>
    </row>
    <row r="473" spans="3:13" ht="13.5">
      <c r="C473" s="1" t="s">
        <v>276</v>
      </c>
      <c r="D473" s="81">
        <v>12</v>
      </c>
      <c r="E473" s="82">
        <v>6</v>
      </c>
      <c r="F473" s="82">
        <v>2</v>
      </c>
      <c r="G473" s="82">
        <v>0</v>
      </c>
      <c r="H473" s="85">
        <v>0</v>
      </c>
      <c r="I473" s="81">
        <v>47</v>
      </c>
      <c r="J473" s="82">
        <v>146</v>
      </c>
      <c r="K473" s="82">
        <v>38</v>
      </c>
      <c r="L473" s="82">
        <v>50</v>
      </c>
      <c r="M473" s="85">
        <v>61</v>
      </c>
    </row>
    <row r="474" spans="3:14" ht="13.5">
      <c r="C474" s="1" t="s">
        <v>277</v>
      </c>
      <c r="D474" s="81"/>
      <c r="E474" s="82"/>
      <c r="F474" s="82"/>
      <c r="G474" s="82"/>
      <c r="H474" s="85"/>
      <c r="I474" s="81"/>
      <c r="J474" s="82"/>
      <c r="K474" s="82"/>
      <c r="L474" s="82"/>
      <c r="M474" s="85"/>
      <c r="N474" t="s">
        <v>756</v>
      </c>
    </row>
    <row r="475" spans="3:13" ht="13.5">
      <c r="C475" s="1" t="s">
        <v>278</v>
      </c>
      <c r="D475" s="81">
        <v>20</v>
      </c>
      <c r="E475" s="82">
        <v>26</v>
      </c>
      <c r="F475" s="82">
        <v>39</v>
      </c>
      <c r="G475" s="82">
        <v>24</v>
      </c>
      <c r="H475" s="85">
        <v>30</v>
      </c>
      <c r="I475" s="81">
        <v>437</v>
      </c>
      <c r="J475" s="82">
        <v>549</v>
      </c>
      <c r="K475" s="82">
        <v>584</v>
      </c>
      <c r="L475" s="82">
        <v>602</v>
      </c>
      <c r="M475" s="85">
        <v>629</v>
      </c>
    </row>
    <row r="476" spans="3:15" ht="13.5">
      <c r="C476" s="1" t="s">
        <v>279</v>
      </c>
      <c r="D476" s="81"/>
      <c r="E476" s="82"/>
      <c r="F476" s="82"/>
      <c r="G476" s="82"/>
      <c r="H476" s="85"/>
      <c r="I476" s="81"/>
      <c r="J476" s="82"/>
      <c r="K476" s="82"/>
      <c r="L476" s="82"/>
      <c r="M476" s="85"/>
      <c r="N476" s="387" t="s">
        <v>112</v>
      </c>
      <c r="O476" s="294"/>
    </row>
    <row r="477" spans="3:13" ht="13.5">
      <c r="C477" s="1" t="s">
        <v>280</v>
      </c>
      <c r="D477" s="81">
        <v>73</v>
      </c>
      <c r="E477" s="82">
        <v>28</v>
      </c>
      <c r="F477" s="82">
        <v>30</v>
      </c>
      <c r="G477" s="82">
        <v>34</v>
      </c>
      <c r="H477" s="85">
        <v>34</v>
      </c>
      <c r="I477" s="81">
        <v>193</v>
      </c>
      <c r="J477" s="82">
        <v>215</v>
      </c>
      <c r="K477" s="82">
        <v>227</v>
      </c>
      <c r="L477" s="82">
        <v>210</v>
      </c>
      <c r="M477" s="85">
        <v>210</v>
      </c>
    </row>
    <row r="478" spans="3:13" ht="13.5">
      <c r="C478" s="1"/>
      <c r="D478" s="81"/>
      <c r="E478" s="82"/>
      <c r="F478" s="82"/>
      <c r="G478" s="82"/>
      <c r="H478" s="85"/>
      <c r="I478" s="81"/>
      <c r="J478" s="82"/>
      <c r="K478" s="82"/>
      <c r="L478" s="82"/>
      <c r="M478" s="85"/>
    </row>
    <row r="479" spans="3:13" ht="13.5">
      <c r="C479" s="1" t="s">
        <v>307</v>
      </c>
      <c r="D479" s="81">
        <f>SUM(D461:D477)</f>
        <v>271</v>
      </c>
      <c r="E479" s="82">
        <f aca="true" t="shared" si="15" ref="E479:M479">SUM(E461:E477)</f>
        <v>189</v>
      </c>
      <c r="F479" s="82">
        <f t="shared" si="15"/>
        <v>256</v>
      </c>
      <c r="G479" s="82">
        <f t="shared" si="15"/>
        <v>226</v>
      </c>
      <c r="H479" s="85">
        <f t="shared" si="15"/>
        <v>223</v>
      </c>
      <c r="I479" s="81">
        <f t="shared" si="15"/>
        <v>2364</v>
      </c>
      <c r="J479" s="82">
        <f t="shared" si="15"/>
        <v>2691</v>
      </c>
      <c r="K479" s="82">
        <f t="shared" si="15"/>
        <v>2764</v>
      </c>
      <c r="L479" s="82">
        <f t="shared" si="15"/>
        <v>2913</v>
      </c>
      <c r="M479" s="85">
        <f t="shared" si="15"/>
        <v>3010</v>
      </c>
    </row>
    <row r="480" spans="3:13" ht="13.5">
      <c r="C480" s="18"/>
      <c r="D480" s="84"/>
      <c r="E480" s="84"/>
      <c r="F480" s="84"/>
      <c r="G480" s="84"/>
      <c r="H480" s="84"/>
      <c r="I480" s="84"/>
      <c r="J480" s="84"/>
      <c r="K480" s="84"/>
      <c r="L480" s="84"/>
      <c r="M480" s="84"/>
    </row>
    <row r="481" ht="13.5">
      <c r="C481" t="s">
        <v>327</v>
      </c>
    </row>
    <row r="482" spans="3:13" ht="13.5">
      <c r="C482" s="292"/>
      <c r="D482" s="295" t="s">
        <v>323</v>
      </c>
      <c r="E482" s="295"/>
      <c r="F482" s="295"/>
      <c r="G482" s="295"/>
      <c r="H482" s="295"/>
      <c r="I482" s="295" t="s">
        <v>324</v>
      </c>
      <c r="J482" s="295"/>
      <c r="K482" s="295"/>
      <c r="L482" s="295"/>
      <c r="M482" s="295"/>
    </row>
    <row r="483" spans="3:13" ht="13.5">
      <c r="C483" s="292"/>
      <c r="D483" s="255" t="s">
        <v>314</v>
      </c>
      <c r="E483" s="16" t="s">
        <v>315</v>
      </c>
      <c r="F483" s="16" t="s">
        <v>316</v>
      </c>
      <c r="G483" s="16" t="s">
        <v>317</v>
      </c>
      <c r="H483" s="244" t="s">
        <v>318</v>
      </c>
      <c r="I483" s="255" t="s">
        <v>314</v>
      </c>
      <c r="J483" s="16" t="s">
        <v>315</v>
      </c>
      <c r="K483" s="16" t="s">
        <v>316</v>
      </c>
      <c r="L483" s="16" t="s">
        <v>317</v>
      </c>
      <c r="M483" s="244" t="s">
        <v>318</v>
      </c>
    </row>
    <row r="484" spans="3:13" ht="13.5">
      <c r="C484" s="1" t="s">
        <v>264</v>
      </c>
      <c r="D484" s="81"/>
      <c r="E484" s="82"/>
      <c r="F484" s="82"/>
      <c r="G484" s="82"/>
      <c r="H484" s="85"/>
      <c r="I484" s="81"/>
      <c r="J484" s="82"/>
      <c r="K484" s="82"/>
      <c r="L484" s="82"/>
      <c r="M484" s="85"/>
    </row>
    <row r="485" spans="3:13" ht="13.5">
      <c r="C485" s="1" t="s">
        <v>265</v>
      </c>
      <c r="D485" s="81">
        <v>395</v>
      </c>
      <c r="E485" s="82">
        <v>333</v>
      </c>
      <c r="F485" s="82">
        <v>339</v>
      </c>
      <c r="G485" s="82">
        <v>296</v>
      </c>
      <c r="H485" s="85">
        <v>372</v>
      </c>
      <c r="I485" s="81">
        <v>427</v>
      </c>
      <c r="J485" s="82">
        <v>440</v>
      </c>
      <c r="K485" s="82">
        <v>381</v>
      </c>
      <c r="L485" s="82">
        <v>382</v>
      </c>
      <c r="M485" s="85">
        <v>388</v>
      </c>
    </row>
    <row r="486" spans="3:13" ht="13.5">
      <c r="C486" s="1" t="s">
        <v>266</v>
      </c>
      <c r="D486" s="81">
        <v>1112</v>
      </c>
      <c r="E486" s="82">
        <v>1069</v>
      </c>
      <c r="F486" s="82">
        <v>1132</v>
      </c>
      <c r="G486" s="82">
        <v>1056</v>
      </c>
      <c r="H486" s="85">
        <v>1065</v>
      </c>
      <c r="I486" s="81">
        <v>1681</v>
      </c>
      <c r="J486" s="82">
        <v>1799</v>
      </c>
      <c r="K486" s="82">
        <v>1958</v>
      </c>
      <c r="L486" s="82">
        <v>1819</v>
      </c>
      <c r="M486" s="85">
        <v>1818</v>
      </c>
    </row>
    <row r="487" spans="3:13" ht="13.5">
      <c r="C487" s="1" t="s">
        <v>267</v>
      </c>
      <c r="D487" s="81"/>
      <c r="E487" s="82"/>
      <c r="F487" s="82"/>
      <c r="G487" s="82"/>
      <c r="H487" s="85"/>
      <c r="I487" s="81"/>
      <c r="J487" s="82"/>
      <c r="K487" s="82"/>
      <c r="L487" s="82"/>
      <c r="M487" s="85"/>
    </row>
    <row r="488" spans="3:13" ht="13.5">
      <c r="C488" s="1" t="s">
        <v>268</v>
      </c>
      <c r="D488" s="81"/>
      <c r="E488" s="82"/>
      <c r="F488" s="82"/>
      <c r="G488" s="82"/>
      <c r="H488" s="85"/>
      <c r="I488" s="81"/>
      <c r="J488" s="82"/>
      <c r="K488" s="82"/>
      <c r="L488" s="82"/>
      <c r="M488" s="85"/>
    </row>
    <row r="489" spans="3:13" ht="13.5">
      <c r="C489" s="1" t="s">
        <v>269</v>
      </c>
      <c r="D489" s="81">
        <v>207</v>
      </c>
      <c r="E489" s="82">
        <v>221</v>
      </c>
      <c r="F489" s="82">
        <v>258</v>
      </c>
      <c r="G489" s="82">
        <v>283</v>
      </c>
      <c r="H489" s="85">
        <v>350</v>
      </c>
      <c r="I489" s="81">
        <v>312</v>
      </c>
      <c r="J489" s="82">
        <v>361</v>
      </c>
      <c r="K489" s="82">
        <v>359</v>
      </c>
      <c r="L489" s="82">
        <v>319</v>
      </c>
      <c r="M489" s="85">
        <v>250</v>
      </c>
    </row>
    <row r="490" spans="3:13" ht="13.5">
      <c r="C490" s="1" t="s">
        <v>270</v>
      </c>
      <c r="D490" s="81"/>
      <c r="E490" s="82"/>
      <c r="F490" s="82"/>
      <c r="G490" s="82"/>
      <c r="H490" s="85"/>
      <c r="I490" s="81"/>
      <c r="J490" s="82"/>
      <c r="K490" s="82"/>
      <c r="L490" s="82"/>
      <c r="M490" s="85"/>
    </row>
    <row r="491" spans="3:13" ht="13.5">
      <c r="C491" s="1" t="s">
        <v>271</v>
      </c>
      <c r="D491" s="81"/>
      <c r="E491" s="82"/>
      <c r="F491" s="82"/>
      <c r="G491" s="82"/>
      <c r="H491" s="85"/>
      <c r="I491" s="81"/>
      <c r="J491" s="82"/>
      <c r="K491" s="82"/>
      <c r="L491" s="82"/>
      <c r="M491" s="85"/>
    </row>
    <row r="492" spans="3:13" ht="13.5">
      <c r="C492" s="1" t="s">
        <v>272</v>
      </c>
      <c r="D492" s="81">
        <v>181</v>
      </c>
      <c r="E492" s="82">
        <v>219</v>
      </c>
      <c r="F492" s="82">
        <v>98</v>
      </c>
      <c r="G492" s="82">
        <v>129</v>
      </c>
      <c r="H492" s="85">
        <v>211</v>
      </c>
      <c r="I492" s="81">
        <v>340</v>
      </c>
      <c r="J492" s="82">
        <v>293</v>
      </c>
      <c r="K492" s="82">
        <v>285</v>
      </c>
      <c r="L492" s="82">
        <v>307</v>
      </c>
      <c r="M492" s="85">
        <v>283</v>
      </c>
    </row>
    <row r="493" spans="3:14" ht="13.5">
      <c r="C493" s="1" t="s">
        <v>273</v>
      </c>
      <c r="D493" s="81"/>
      <c r="E493" s="82"/>
      <c r="F493" s="82"/>
      <c r="G493" s="82"/>
      <c r="H493" s="85"/>
      <c r="I493" s="81"/>
      <c r="J493" s="82"/>
      <c r="K493" s="82"/>
      <c r="L493" s="82"/>
      <c r="M493" s="85"/>
      <c r="N493" t="s">
        <v>756</v>
      </c>
    </row>
    <row r="494" spans="3:13" ht="13.5">
      <c r="C494" s="1" t="s">
        <v>274</v>
      </c>
      <c r="D494" s="81"/>
      <c r="E494" s="82"/>
      <c r="F494" s="82"/>
      <c r="G494" s="82"/>
      <c r="H494" s="85"/>
      <c r="I494" s="81"/>
      <c r="J494" s="82"/>
      <c r="K494" s="82"/>
      <c r="L494" s="82"/>
      <c r="M494" s="85"/>
    </row>
    <row r="495" spans="3:14" ht="13.5">
      <c r="C495" s="1" t="s">
        <v>275</v>
      </c>
      <c r="D495" s="81"/>
      <c r="E495" s="82"/>
      <c r="F495" s="82"/>
      <c r="G495" s="82"/>
      <c r="H495" s="85"/>
      <c r="I495" s="81"/>
      <c r="J495" s="82"/>
      <c r="K495" s="82"/>
      <c r="L495" s="82"/>
      <c r="M495" s="85"/>
      <c r="N495" t="s">
        <v>95</v>
      </c>
    </row>
    <row r="496" spans="3:13" ht="13.5">
      <c r="C496" s="1" t="s">
        <v>276</v>
      </c>
      <c r="D496" s="81">
        <v>64</v>
      </c>
      <c r="E496" s="82">
        <v>150</v>
      </c>
      <c r="F496" s="82">
        <v>82</v>
      </c>
      <c r="G496" s="82">
        <v>84</v>
      </c>
      <c r="H496" s="85">
        <v>88</v>
      </c>
      <c r="I496" s="81">
        <v>65</v>
      </c>
      <c r="J496" s="82">
        <v>158</v>
      </c>
      <c r="K496" s="82">
        <v>45</v>
      </c>
      <c r="L496" s="82">
        <v>44</v>
      </c>
      <c r="M496" s="85">
        <v>71</v>
      </c>
    </row>
    <row r="497" spans="3:14" ht="13.5">
      <c r="C497" s="1" t="s">
        <v>277</v>
      </c>
      <c r="D497" s="81"/>
      <c r="E497" s="82"/>
      <c r="F497" s="82"/>
      <c r="G497" s="82"/>
      <c r="H497" s="85"/>
      <c r="I497" s="81"/>
      <c r="J497" s="82"/>
      <c r="K497" s="82"/>
      <c r="L497" s="82"/>
      <c r="M497" s="85"/>
      <c r="N497" t="s">
        <v>756</v>
      </c>
    </row>
    <row r="498" spans="3:13" ht="13.5">
      <c r="C498" s="1" t="s">
        <v>278</v>
      </c>
      <c r="D498" s="81">
        <v>466</v>
      </c>
      <c r="E498" s="82">
        <v>452</v>
      </c>
      <c r="F498" s="82">
        <v>520</v>
      </c>
      <c r="G498" s="82">
        <v>595</v>
      </c>
      <c r="H498" s="85">
        <v>667</v>
      </c>
      <c r="I498" s="81">
        <v>680</v>
      </c>
      <c r="J498" s="82">
        <v>695</v>
      </c>
      <c r="K498" s="82">
        <v>650</v>
      </c>
      <c r="L498" s="82">
        <v>719</v>
      </c>
      <c r="M498" s="85">
        <v>800</v>
      </c>
    </row>
    <row r="499" spans="3:15" ht="13.5">
      <c r="C499" s="1" t="s">
        <v>279</v>
      </c>
      <c r="D499" s="81"/>
      <c r="E499" s="82"/>
      <c r="F499" s="82"/>
      <c r="G499" s="82"/>
      <c r="H499" s="85"/>
      <c r="I499" s="81"/>
      <c r="J499" s="82"/>
      <c r="K499" s="82"/>
      <c r="L499" s="82"/>
      <c r="M499" s="85"/>
      <c r="N499" s="387" t="s">
        <v>112</v>
      </c>
      <c r="O499" s="294"/>
    </row>
    <row r="500" spans="3:13" ht="13.5">
      <c r="C500" s="1" t="s">
        <v>280</v>
      </c>
      <c r="D500" s="81">
        <v>168</v>
      </c>
      <c r="E500" s="82">
        <v>128</v>
      </c>
      <c r="F500" s="82">
        <v>108</v>
      </c>
      <c r="G500" s="82">
        <v>180</v>
      </c>
      <c r="H500" s="85">
        <v>180</v>
      </c>
      <c r="I500" s="81">
        <v>125</v>
      </c>
      <c r="J500" s="82">
        <v>148</v>
      </c>
      <c r="K500" s="82">
        <v>92</v>
      </c>
      <c r="L500" s="82">
        <v>234</v>
      </c>
      <c r="M500" s="85">
        <v>234</v>
      </c>
    </row>
    <row r="501" spans="3:13" ht="13.5">
      <c r="C501" s="1"/>
      <c r="D501" s="81"/>
      <c r="E501" s="82"/>
      <c r="F501" s="82"/>
      <c r="G501" s="82"/>
      <c r="H501" s="85"/>
      <c r="I501" s="81"/>
      <c r="J501" s="82"/>
      <c r="K501" s="82"/>
      <c r="L501" s="82"/>
      <c r="M501" s="85"/>
    </row>
    <row r="502" spans="3:13" ht="13.5">
      <c r="C502" s="1" t="s">
        <v>307</v>
      </c>
      <c r="D502" s="81">
        <f>SUM(D484:D500)</f>
        <v>2593</v>
      </c>
      <c r="E502" s="82">
        <f aca="true" t="shared" si="16" ref="E502:M502">SUM(E484:E500)</f>
        <v>2572</v>
      </c>
      <c r="F502" s="82">
        <f t="shared" si="16"/>
        <v>2537</v>
      </c>
      <c r="G502" s="82">
        <f t="shared" si="16"/>
        <v>2623</v>
      </c>
      <c r="H502" s="85">
        <f t="shared" si="16"/>
        <v>2933</v>
      </c>
      <c r="I502" s="81">
        <f t="shared" si="16"/>
        <v>3630</v>
      </c>
      <c r="J502" s="82">
        <f t="shared" si="16"/>
        <v>3894</v>
      </c>
      <c r="K502" s="82">
        <f t="shared" si="16"/>
        <v>3770</v>
      </c>
      <c r="L502" s="82">
        <f t="shared" si="16"/>
        <v>3824</v>
      </c>
      <c r="M502" s="85">
        <f t="shared" si="16"/>
        <v>3844</v>
      </c>
    </row>
    <row r="503" spans="3:13" ht="13.5">
      <c r="C503" s="18"/>
      <c r="D503" s="20"/>
      <c r="E503" s="18"/>
      <c r="F503" s="18"/>
      <c r="G503" s="18"/>
      <c r="H503" s="18"/>
      <c r="I503" s="18"/>
      <c r="J503" s="18"/>
      <c r="K503" s="18"/>
      <c r="L503" s="18"/>
      <c r="M503" s="18"/>
    </row>
    <row r="504" ht="13.5">
      <c r="C504" t="s">
        <v>327</v>
      </c>
    </row>
    <row r="505" spans="3:13" ht="13.5">
      <c r="C505" s="292"/>
      <c r="D505" s="295" t="s">
        <v>325</v>
      </c>
      <c r="E505" s="295"/>
      <c r="F505" s="295"/>
      <c r="G505" s="295"/>
      <c r="H505" s="295"/>
      <c r="I505" s="295" t="s">
        <v>307</v>
      </c>
      <c r="J505" s="295"/>
      <c r="K505" s="295"/>
      <c r="L505" s="295"/>
      <c r="M505" s="295"/>
    </row>
    <row r="506" spans="3:13" ht="13.5">
      <c r="C506" s="292"/>
      <c r="D506" s="255" t="s">
        <v>314</v>
      </c>
      <c r="E506" s="16" t="s">
        <v>315</v>
      </c>
      <c r="F506" s="16" t="s">
        <v>316</v>
      </c>
      <c r="G506" s="16" t="s">
        <v>317</v>
      </c>
      <c r="H506" s="244" t="s">
        <v>318</v>
      </c>
      <c r="I506" s="255" t="s">
        <v>314</v>
      </c>
      <c r="J506" s="16" t="s">
        <v>315</v>
      </c>
      <c r="K506" s="16" t="s">
        <v>316</v>
      </c>
      <c r="L506" s="16" t="s">
        <v>317</v>
      </c>
      <c r="M506" s="244" t="s">
        <v>318</v>
      </c>
    </row>
    <row r="507" spans="3:13" ht="13.5">
      <c r="C507" s="1" t="s">
        <v>264</v>
      </c>
      <c r="D507" s="81"/>
      <c r="E507" s="82"/>
      <c r="F507" s="82"/>
      <c r="G507" s="82"/>
      <c r="H507" s="85"/>
      <c r="I507" s="81">
        <f aca="true" t="shared" si="17" ref="I507:I523">+D438+I438+D461+I461+D484+I484+D507</f>
        <v>0</v>
      </c>
      <c r="J507" s="82">
        <f aca="true" t="shared" si="18" ref="J507:J523">+E438+J438+E461+J461+E484+J484+E507</f>
        <v>0</v>
      </c>
      <c r="K507" s="82">
        <f aca="true" t="shared" si="19" ref="K507:K523">+F438+K438+F461+K461+F484+K484+F507</f>
        <v>0</v>
      </c>
      <c r="L507" s="82">
        <f aca="true" t="shared" si="20" ref="L507:L523">+G438+L438+G461+L461+G484+L484+G507</f>
        <v>0</v>
      </c>
      <c r="M507" s="85">
        <f aca="true" t="shared" si="21" ref="M507:M523">+H438+M438+H461+M461+H484+M484+H507</f>
        <v>0</v>
      </c>
    </row>
    <row r="508" spans="3:13" ht="13.5">
      <c r="C508" s="1" t="s">
        <v>265</v>
      </c>
      <c r="D508" s="81">
        <v>250</v>
      </c>
      <c r="E508" s="82">
        <v>294</v>
      </c>
      <c r="F508" s="82">
        <v>349</v>
      </c>
      <c r="G508" s="82">
        <v>318</v>
      </c>
      <c r="H508" s="85">
        <v>267</v>
      </c>
      <c r="I508" s="81">
        <f t="shared" si="17"/>
        <v>1546</v>
      </c>
      <c r="J508" s="82">
        <f t="shared" si="18"/>
        <v>1554</v>
      </c>
      <c r="K508" s="82">
        <f t="shared" si="19"/>
        <v>1664</v>
      </c>
      <c r="L508" s="82">
        <f t="shared" si="20"/>
        <v>1628</v>
      </c>
      <c r="M508" s="85">
        <f t="shared" si="21"/>
        <v>1727</v>
      </c>
    </row>
    <row r="509" spans="3:13" ht="13.5">
      <c r="C509" s="1" t="s">
        <v>266</v>
      </c>
      <c r="D509" s="81">
        <v>883</v>
      </c>
      <c r="E509" s="82">
        <v>955</v>
      </c>
      <c r="F509" s="82">
        <v>1123</v>
      </c>
      <c r="G509" s="82">
        <v>1216</v>
      </c>
      <c r="H509" s="85">
        <v>1251</v>
      </c>
      <c r="I509" s="81">
        <f t="shared" si="17"/>
        <v>4644</v>
      </c>
      <c r="J509" s="82">
        <f t="shared" si="18"/>
        <v>4842</v>
      </c>
      <c r="K509" s="82">
        <f t="shared" si="19"/>
        <v>5287</v>
      </c>
      <c r="L509" s="82">
        <f t="shared" si="20"/>
        <v>5209</v>
      </c>
      <c r="M509" s="85">
        <f t="shared" si="21"/>
        <v>5257</v>
      </c>
    </row>
    <row r="510" spans="3:13" ht="13.5">
      <c r="C510" s="1" t="s">
        <v>267</v>
      </c>
      <c r="D510" s="81"/>
      <c r="E510" s="82"/>
      <c r="F510" s="82"/>
      <c r="G510" s="82"/>
      <c r="H510" s="85"/>
      <c r="I510" s="81">
        <f t="shared" si="17"/>
        <v>0</v>
      </c>
      <c r="J510" s="82">
        <f t="shared" si="18"/>
        <v>0</v>
      </c>
      <c r="K510" s="82">
        <f t="shared" si="19"/>
        <v>0</v>
      </c>
      <c r="L510" s="82">
        <f t="shared" si="20"/>
        <v>0</v>
      </c>
      <c r="M510" s="85">
        <f t="shared" si="21"/>
        <v>0</v>
      </c>
    </row>
    <row r="511" spans="3:13" ht="13.5">
      <c r="C511" s="1" t="s">
        <v>268</v>
      </c>
      <c r="D511" s="81"/>
      <c r="E511" s="82"/>
      <c r="F511" s="82"/>
      <c r="G511" s="82"/>
      <c r="H511" s="85"/>
      <c r="I511" s="81">
        <f t="shared" si="17"/>
        <v>0</v>
      </c>
      <c r="J511" s="82">
        <f t="shared" si="18"/>
        <v>0</v>
      </c>
      <c r="K511" s="82">
        <f t="shared" si="19"/>
        <v>0</v>
      </c>
      <c r="L511" s="82">
        <f t="shared" si="20"/>
        <v>0</v>
      </c>
      <c r="M511" s="85">
        <f t="shared" si="21"/>
        <v>0</v>
      </c>
    </row>
    <row r="512" spans="3:13" ht="13.5">
      <c r="C512" s="1" t="s">
        <v>269</v>
      </c>
      <c r="D512" s="81">
        <v>249</v>
      </c>
      <c r="E512" s="82">
        <v>202</v>
      </c>
      <c r="F512" s="82">
        <v>171</v>
      </c>
      <c r="G512" s="82">
        <v>140</v>
      </c>
      <c r="H512" s="85">
        <v>164</v>
      </c>
      <c r="I512" s="81">
        <f t="shared" si="17"/>
        <v>970</v>
      </c>
      <c r="J512" s="82">
        <f t="shared" si="18"/>
        <v>994</v>
      </c>
      <c r="K512" s="82">
        <f t="shared" si="19"/>
        <v>964</v>
      </c>
      <c r="L512" s="82">
        <f t="shared" si="20"/>
        <v>931</v>
      </c>
      <c r="M512" s="85">
        <f t="shared" si="21"/>
        <v>946</v>
      </c>
    </row>
    <row r="513" spans="3:13" ht="13.5">
      <c r="C513" s="1" t="s">
        <v>270</v>
      </c>
      <c r="D513" s="81"/>
      <c r="E513" s="82"/>
      <c r="F513" s="82"/>
      <c r="G513" s="82"/>
      <c r="H513" s="85"/>
      <c r="I513" s="81">
        <f t="shared" si="17"/>
        <v>0</v>
      </c>
      <c r="J513" s="82">
        <f t="shared" si="18"/>
        <v>0</v>
      </c>
      <c r="K513" s="82">
        <f t="shared" si="19"/>
        <v>0</v>
      </c>
      <c r="L513" s="82">
        <f t="shared" si="20"/>
        <v>0</v>
      </c>
      <c r="M513" s="85">
        <f t="shared" si="21"/>
        <v>0</v>
      </c>
    </row>
    <row r="514" spans="3:13" ht="13.5">
      <c r="C514" s="1" t="s">
        <v>271</v>
      </c>
      <c r="D514" s="81"/>
      <c r="E514" s="82"/>
      <c r="F514" s="82"/>
      <c r="G514" s="82"/>
      <c r="H514" s="85"/>
      <c r="I514" s="81">
        <f t="shared" si="17"/>
        <v>0</v>
      </c>
      <c r="J514" s="82">
        <f t="shared" si="18"/>
        <v>0</v>
      </c>
      <c r="K514" s="82">
        <f t="shared" si="19"/>
        <v>0</v>
      </c>
      <c r="L514" s="82">
        <f t="shared" si="20"/>
        <v>0</v>
      </c>
      <c r="M514" s="85">
        <f t="shared" si="21"/>
        <v>0</v>
      </c>
    </row>
    <row r="515" spans="3:13" ht="13.5">
      <c r="C515" s="1" t="s">
        <v>272</v>
      </c>
      <c r="D515" s="81"/>
      <c r="E515" s="82"/>
      <c r="F515" s="82"/>
      <c r="G515" s="82"/>
      <c r="H515" s="85"/>
      <c r="I515" s="81">
        <f t="shared" si="17"/>
        <v>766</v>
      </c>
      <c r="J515" s="82">
        <f t="shared" si="18"/>
        <v>721</v>
      </c>
      <c r="K515" s="82">
        <f t="shared" si="19"/>
        <v>656</v>
      </c>
      <c r="L515" s="82">
        <f t="shared" si="20"/>
        <v>741</v>
      </c>
      <c r="M515" s="85">
        <f t="shared" si="21"/>
        <v>778</v>
      </c>
    </row>
    <row r="516" spans="3:14" ht="13.5">
      <c r="C516" s="1" t="s">
        <v>273</v>
      </c>
      <c r="D516" s="81">
        <v>117</v>
      </c>
      <c r="E516" s="82">
        <v>108</v>
      </c>
      <c r="F516" s="82">
        <v>82</v>
      </c>
      <c r="G516" s="82">
        <v>132</v>
      </c>
      <c r="H516" s="85">
        <v>126</v>
      </c>
      <c r="I516" s="81">
        <f t="shared" si="17"/>
        <v>117</v>
      </c>
      <c r="J516" s="82">
        <f t="shared" si="18"/>
        <v>108</v>
      </c>
      <c r="K516" s="82">
        <f t="shared" si="19"/>
        <v>82</v>
      </c>
      <c r="L516" s="82">
        <f t="shared" si="20"/>
        <v>132</v>
      </c>
      <c r="M516" s="85">
        <f t="shared" si="21"/>
        <v>126</v>
      </c>
      <c r="N516" t="s">
        <v>756</v>
      </c>
    </row>
    <row r="517" spans="3:13" ht="13.5">
      <c r="C517" s="1" t="s">
        <v>274</v>
      </c>
      <c r="D517" s="81"/>
      <c r="E517" s="82"/>
      <c r="F517" s="82"/>
      <c r="G517" s="82"/>
      <c r="H517" s="85"/>
      <c r="I517" s="81">
        <f t="shared" si="17"/>
        <v>0</v>
      </c>
      <c r="J517" s="82">
        <f t="shared" si="18"/>
        <v>0</v>
      </c>
      <c r="K517" s="82">
        <f t="shared" si="19"/>
        <v>0</v>
      </c>
      <c r="L517" s="82">
        <f t="shared" si="20"/>
        <v>0</v>
      </c>
      <c r="M517" s="85">
        <f t="shared" si="21"/>
        <v>0</v>
      </c>
    </row>
    <row r="518" spans="3:14" ht="13.5">
      <c r="C518" s="1" t="s">
        <v>275</v>
      </c>
      <c r="D518" s="81"/>
      <c r="E518" s="82"/>
      <c r="F518" s="82"/>
      <c r="G518" s="82"/>
      <c r="H518" s="85"/>
      <c r="I518" s="81">
        <f t="shared" si="17"/>
        <v>0</v>
      </c>
      <c r="J518" s="82">
        <f t="shared" si="18"/>
        <v>0</v>
      </c>
      <c r="K518" s="82">
        <f t="shared" si="19"/>
        <v>0</v>
      </c>
      <c r="L518" s="82">
        <f t="shared" si="20"/>
        <v>0</v>
      </c>
      <c r="M518" s="85">
        <f t="shared" si="21"/>
        <v>0</v>
      </c>
      <c r="N518" t="s">
        <v>95</v>
      </c>
    </row>
    <row r="519" spans="3:13" ht="13.5">
      <c r="C519" s="1" t="s">
        <v>276</v>
      </c>
      <c r="D519" s="81">
        <v>65</v>
      </c>
      <c r="E519" s="82">
        <v>158</v>
      </c>
      <c r="F519" s="82">
        <v>45</v>
      </c>
      <c r="G519" s="82">
        <v>44</v>
      </c>
      <c r="H519" s="85">
        <v>71</v>
      </c>
      <c r="I519" s="81">
        <f t="shared" si="17"/>
        <v>305</v>
      </c>
      <c r="J519" s="82">
        <f t="shared" si="18"/>
        <v>642</v>
      </c>
      <c r="K519" s="82">
        <f t="shared" si="19"/>
        <v>232</v>
      </c>
      <c r="L519" s="82">
        <f t="shared" si="20"/>
        <v>237</v>
      </c>
      <c r="M519" s="85">
        <f t="shared" si="21"/>
        <v>303</v>
      </c>
    </row>
    <row r="520" spans="3:14" ht="13.5">
      <c r="C520" s="1" t="s">
        <v>277</v>
      </c>
      <c r="D520" s="81"/>
      <c r="E520" s="82"/>
      <c r="F520" s="82"/>
      <c r="G520" s="82"/>
      <c r="H520" s="85"/>
      <c r="I520" s="81">
        <f t="shared" si="17"/>
        <v>0</v>
      </c>
      <c r="J520" s="82">
        <f t="shared" si="18"/>
        <v>0</v>
      </c>
      <c r="K520" s="82">
        <f t="shared" si="19"/>
        <v>0</v>
      </c>
      <c r="L520" s="82">
        <f t="shared" si="20"/>
        <v>0</v>
      </c>
      <c r="M520" s="85">
        <f t="shared" si="21"/>
        <v>0</v>
      </c>
      <c r="N520" t="s">
        <v>756</v>
      </c>
    </row>
    <row r="521" spans="3:13" ht="13.5">
      <c r="C521" s="1" t="s">
        <v>278</v>
      </c>
      <c r="D521" s="81">
        <v>444</v>
      </c>
      <c r="E521" s="82">
        <v>475</v>
      </c>
      <c r="F521" s="82">
        <v>496</v>
      </c>
      <c r="G521" s="82">
        <v>455</v>
      </c>
      <c r="H521" s="85">
        <v>469</v>
      </c>
      <c r="I521" s="81">
        <f t="shared" si="17"/>
        <v>2063</v>
      </c>
      <c r="J521" s="82">
        <f t="shared" si="18"/>
        <v>2213</v>
      </c>
      <c r="K521" s="82">
        <f t="shared" si="19"/>
        <v>2313</v>
      </c>
      <c r="L521" s="82">
        <f t="shared" si="20"/>
        <v>2421</v>
      </c>
      <c r="M521" s="85">
        <f t="shared" si="21"/>
        <v>2625</v>
      </c>
    </row>
    <row r="522" spans="3:15" ht="13.5">
      <c r="C522" s="1" t="s">
        <v>279</v>
      </c>
      <c r="D522" s="81"/>
      <c r="E522" s="82"/>
      <c r="F522" s="82"/>
      <c r="G522" s="82"/>
      <c r="H522" s="85"/>
      <c r="I522" s="81">
        <f t="shared" si="17"/>
        <v>0</v>
      </c>
      <c r="J522" s="82">
        <f t="shared" si="18"/>
        <v>0</v>
      </c>
      <c r="K522" s="82">
        <f t="shared" si="19"/>
        <v>0</v>
      </c>
      <c r="L522" s="82">
        <f t="shared" si="20"/>
        <v>0</v>
      </c>
      <c r="M522" s="85">
        <f t="shared" si="21"/>
        <v>0</v>
      </c>
      <c r="N522" s="387" t="s">
        <v>112</v>
      </c>
      <c r="O522" s="294"/>
    </row>
    <row r="523" spans="3:13" ht="13.5">
      <c r="C523" s="1" t="s">
        <v>280</v>
      </c>
      <c r="D523" s="81">
        <v>196</v>
      </c>
      <c r="E523" s="82">
        <v>136</v>
      </c>
      <c r="F523" s="82">
        <v>155</v>
      </c>
      <c r="G523" s="82">
        <v>128</v>
      </c>
      <c r="H523" s="85">
        <v>128</v>
      </c>
      <c r="I523" s="81">
        <f t="shared" si="17"/>
        <v>829</v>
      </c>
      <c r="J523" s="82">
        <f t="shared" si="18"/>
        <v>751</v>
      </c>
      <c r="K523" s="82">
        <f t="shared" si="19"/>
        <v>718</v>
      </c>
      <c r="L523" s="82">
        <f t="shared" si="20"/>
        <v>939</v>
      </c>
      <c r="M523" s="85">
        <f t="shared" si="21"/>
        <v>978</v>
      </c>
    </row>
    <row r="524" spans="3:13" ht="13.5">
      <c r="C524" s="1"/>
      <c r="D524" s="81"/>
      <c r="E524" s="82"/>
      <c r="F524" s="82"/>
      <c r="G524" s="82"/>
      <c r="H524" s="85"/>
      <c r="I524" s="81"/>
      <c r="J524" s="82"/>
      <c r="K524" s="82"/>
      <c r="L524" s="82"/>
      <c r="M524" s="85"/>
    </row>
    <row r="525" spans="3:13" ht="13.5">
      <c r="C525" s="1" t="s">
        <v>307</v>
      </c>
      <c r="D525" s="81">
        <f aca="true" t="shared" si="22" ref="D525:M525">SUM(D507:D523)</f>
        <v>2204</v>
      </c>
      <c r="E525" s="82">
        <f t="shared" si="22"/>
        <v>2328</v>
      </c>
      <c r="F525" s="82">
        <f t="shared" si="22"/>
        <v>2421</v>
      </c>
      <c r="G525" s="82">
        <f t="shared" si="22"/>
        <v>2433</v>
      </c>
      <c r="H525" s="85">
        <f t="shared" si="22"/>
        <v>2476</v>
      </c>
      <c r="I525" s="81">
        <f t="shared" si="22"/>
        <v>11240</v>
      </c>
      <c r="J525" s="82">
        <f t="shared" si="22"/>
        <v>11825</v>
      </c>
      <c r="K525" s="82">
        <f t="shared" si="22"/>
        <v>11916</v>
      </c>
      <c r="L525" s="82">
        <f t="shared" si="22"/>
        <v>12238</v>
      </c>
      <c r="M525" s="85">
        <f t="shared" si="22"/>
        <v>12740</v>
      </c>
    </row>
    <row r="527" spans="3:6" ht="13.5">
      <c r="C527" s="294" t="s">
        <v>328</v>
      </c>
      <c r="D527" s="294"/>
      <c r="E527" s="294"/>
      <c r="F527" s="294"/>
    </row>
    <row r="528" spans="3:12" ht="13.5">
      <c r="C528" s="292"/>
      <c r="D528" s="295" t="s">
        <v>301</v>
      </c>
      <c r="E528" s="295"/>
      <c r="F528" s="295" t="s">
        <v>302</v>
      </c>
      <c r="G528" s="295"/>
      <c r="H528" s="295" t="s">
        <v>303</v>
      </c>
      <c r="I528" s="295"/>
      <c r="J528" s="482" t="s">
        <v>329</v>
      </c>
      <c r="K528" s="482" t="s">
        <v>330</v>
      </c>
      <c r="L528" s="482" t="s">
        <v>331</v>
      </c>
    </row>
    <row r="529" spans="3:12" ht="13.5">
      <c r="C529" s="292"/>
      <c r="D529" s="255" t="s">
        <v>299</v>
      </c>
      <c r="E529" s="262" t="s">
        <v>300</v>
      </c>
      <c r="F529" s="255" t="s">
        <v>299</v>
      </c>
      <c r="G529" s="262" t="s">
        <v>300</v>
      </c>
      <c r="H529" s="255" t="s">
        <v>299</v>
      </c>
      <c r="I529" s="262" t="s">
        <v>300</v>
      </c>
      <c r="J529" s="483"/>
      <c r="K529" s="483"/>
      <c r="L529" s="483"/>
    </row>
    <row r="530" spans="3:12" ht="13.5">
      <c r="C530" s="1" t="s">
        <v>264</v>
      </c>
      <c r="D530" s="86">
        <v>33615</v>
      </c>
      <c r="E530" s="87">
        <v>330000000</v>
      </c>
      <c r="F530" s="86">
        <v>37182</v>
      </c>
      <c r="G530" s="87">
        <v>389000000</v>
      </c>
      <c r="H530" s="86">
        <v>37604</v>
      </c>
      <c r="I530" s="87">
        <v>393000000</v>
      </c>
      <c r="J530" s="1"/>
      <c r="K530" s="1"/>
      <c r="L530" s="1"/>
    </row>
    <row r="531" spans="3:14" ht="13.5">
      <c r="C531" s="1" t="s">
        <v>265</v>
      </c>
      <c r="D531" s="86">
        <v>3294</v>
      </c>
      <c r="E531" s="87">
        <v>28260373</v>
      </c>
      <c r="F531" s="86">
        <v>3563</v>
      </c>
      <c r="G531" s="87">
        <v>31838546</v>
      </c>
      <c r="H531" s="86">
        <v>3304</v>
      </c>
      <c r="I531" s="87">
        <v>31216996</v>
      </c>
      <c r="J531" s="1"/>
      <c r="K531" s="1"/>
      <c r="L531" s="1"/>
      <c r="M531" s="449"/>
      <c r="N531" s="288"/>
    </row>
    <row r="532" spans="3:14" ht="13.5">
      <c r="C532" s="1" t="s">
        <v>266</v>
      </c>
      <c r="D532" s="86">
        <v>9556</v>
      </c>
      <c r="E532" s="87">
        <v>92043039</v>
      </c>
      <c r="F532" s="86">
        <v>10587</v>
      </c>
      <c r="G532" s="87">
        <v>103979123</v>
      </c>
      <c r="H532" s="86">
        <v>10424</v>
      </c>
      <c r="I532" s="87">
        <v>106257809</v>
      </c>
      <c r="J532" s="1"/>
      <c r="K532" s="1"/>
      <c r="L532" s="1"/>
      <c r="M532" s="449"/>
      <c r="N532" s="288"/>
    </row>
    <row r="533" spans="3:14" ht="13.5">
      <c r="C533" s="1" t="s">
        <v>267</v>
      </c>
      <c r="D533" s="86"/>
      <c r="E533" s="87">
        <v>43062799</v>
      </c>
      <c r="F533" s="86"/>
      <c r="G533" s="87">
        <v>44288375</v>
      </c>
      <c r="H533" s="86"/>
      <c r="I533" s="87">
        <v>40373860</v>
      </c>
      <c r="J533" s="1"/>
      <c r="K533" s="1"/>
      <c r="L533" s="1"/>
      <c r="M533" s="449"/>
      <c r="N533" s="288"/>
    </row>
    <row r="534" spans="3:14" ht="13.5">
      <c r="C534" s="1" t="s">
        <v>268</v>
      </c>
      <c r="D534" s="86"/>
      <c r="E534" s="87">
        <v>28267095</v>
      </c>
      <c r="F534" s="86"/>
      <c r="G534" s="87">
        <v>32116467</v>
      </c>
      <c r="H534" s="86">
        <v>3173</v>
      </c>
      <c r="I534" s="87">
        <v>30988116</v>
      </c>
      <c r="J534" s="1"/>
      <c r="K534" s="1"/>
      <c r="L534" s="1"/>
      <c r="M534" s="387" t="s">
        <v>815</v>
      </c>
      <c r="N534" s="294"/>
    </row>
    <row r="535" spans="3:12" ht="13.5">
      <c r="C535" s="1" t="s">
        <v>269</v>
      </c>
      <c r="D535" s="86">
        <v>2222</v>
      </c>
      <c r="E535" s="87">
        <v>20048509</v>
      </c>
      <c r="F535" s="86">
        <v>2421</v>
      </c>
      <c r="G535" s="87">
        <v>22546678</v>
      </c>
      <c r="H535" s="86">
        <v>2586</v>
      </c>
      <c r="I535" s="87">
        <v>24536100</v>
      </c>
      <c r="J535" s="1"/>
      <c r="K535" s="1"/>
      <c r="L535" s="1"/>
    </row>
    <row r="536" spans="3:12" ht="13.5">
      <c r="C536" s="1" t="s">
        <v>270</v>
      </c>
      <c r="D536" s="86">
        <v>6857</v>
      </c>
      <c r="E536" s="87">
        <v>62976713</v>
      </c>
      <c r="F536" s="86">
        <v>7010</v>
      </c>
      <c r="G536" s="87">
        <v>65664659</v>
      </c>
      <c r="H536" s="86">
        <v>7164</v>
      </c>
      <c r="I536" s="87">
        <v>70317428</v>
      </c>
      <c r="J536" s="1"/>
      <c r="K536" s="1"/>
      <c r="L536" s="1"/>
    </row>
    <row r="537" spans="3:12" ht="13.5">
      <c r="C537" s="1" t="s">
        <v>271</v>
      </c>
      <c r="D537" s="86">
        <v>9418</v>
      </c>
      <c r="E537" s="87">
        <v>87697570</v>
      </c>
      <c r="F537" s="86">
        <v>10405</v>
      </c>
      <c r="G537" s="87">
        <v>97956598</v>
      </c>
      <c r="H537" s="86">
        <v>9639</v>
      </c>
      <c r="I537" s="87">
        <v>91792922</v>
      </c>
      <c r="J537" s="1"/>
      <c r="K537" s="1"/>
      <c r="L537" s="1"/>
    </row>
    <row r="538" spans="3:14" ht="13.5">
      <c r="C538" s="1" t="s">
        <v>272</v>
      </c>
      <c r="D538" s="86">
        <v>3592</v>
      </c>
      <c r="E538" s="87">
        <v>35127236</v>
      </c>
      <c r="F538" s="86">
        <v>3788</v>
      </c>
      <c r="G538" s="87">
        <v>37037075</v>
      </c>
      <c r="H538" s="86">
        <v>3564</v>
      </c>
      <c r="I538" s="87">
        <v>35320999</v>
      </c>
      <c r="J538" s="1"/>
      <c r="K538" s="1"/>
      <c r="L538" s="1"/>
      <c r="M538" s="449" t="s">
        <v>28</v>
      </c>
      <c r="N538" s="288"/>
    </row>
    <row r="539" spans="3:12" ht="13.5">
      <c r="C539" s="1" t="s">
        <v>273</v>
      </c>
      <c r="D539" s="86">
        <v>1405</v>
      </c>
      <c r="E539" s="87">
        <v>12173227</v>
      </c>
      <c r="F539" s="86">
        <v>2074</v>
      </c>
      <c r="G539" s="87">
        <v>17367551</v>
      </c>
      <c r="H539" s="86">
        <v>2155</v>
      </c>
      <c r="I539" s="87">
        <v>19321962</v>
      </c>
      <c r="J539" s="1"/>
      <c r="K539" s="1"/>
      <c r="L539" s="1"/>
    </row>
    <row r="540" spans="3:12" ht="13.5">
      <c r="C540" s="1" t="s">
        <v>274</v>
      </c>
      <c r="D540" s="86"/>
      <c r="E540" s="87">
        <v>6118000</v>
      </c>
      <c r="F540" s="86"/>
      <c r="G540" s="87">
        <v>5844000</v>
      </c>
      <c r="H540" s="86"/>
      <c r="I540" s="87">
        <v>6376000</v>
      </c>
      <c r="J540" s="1"/>
      <c r="K540" s="1"/>
      <c r="L540" s="1"/>
    </row>
    <row r="541" spans="3:12" ht="13.5">
      <c r="C541" s="1" t="s">
        <v>275</v>
      </c>
      <c r="D541" s="86">
        <v>9221</v>
      </c>
      <c r="E541" s="87">
        <v>92491794</v>
      </c>
      <c r="F541" s="86">
        <v>9754</v>
      </c>
      <c r="G541" s="87">
        <v>100561763</v>
      </c>
      <c r="H541" s="86">
        <v>9918</v>
      </c>
      <c r="I541" s="87">
        <v>103667922</v>
      </c>
      <c r="J541" s="1"/>
      <c r="K541" s="1"/>
      <c r="L541" s="1"/>
    </row>
    <row r="542" spans="3:12" ht="13.5">
      <c r="C542" s="1" t="s">
        <v>276</v>
      </c>
      <c r="D542" s="86">
        <v>1653</v>
      </c>
      <c r="E542" s="87">
        <v>15229813</v>
      </c>
      <c r="F542" s="86">
        <v>1765</v>
      </c>
      <c r="G542" s="87">
        <v>16484968</v>
      </c>
      <c r="H542" s="86">
        <v>1611</v>
      </c>
      <c r="I542" s="87">
        <v>15686193</v>
      </c>
      <c r="J542" s="1"/>
      <c r="K542" s="1"/>
      <c r="L542" s="1"/>
    </row>
    <row r="543" spans="3:14" ht="13.5">
      <c r="C543" s="1" t="s">
        <v>277</v>
      </c>
      <c r="D543" s="86">
        <v>2505</v>
      </c>
      <c r="E543" s="87">
        <v>26420120</v>
      </c>
      <c r="F543" s="86">
        <v>2356</v>
      </c>
      <c r="G543" s="87">
        <v>25547922</v>
      </c>
      <c r="H543" s="86">
        <v>2362</v>
      </c>
      <c r="I543" s="87">
        <v>24051344</v>
      </c>
      <c r="J543" s="1"/>
      <c r="K543" s="1"/>
      <c r="L543" s="1"/>
      <c r="M543" s="387" t="s">
        <v>203</v>
      </c>
      <c r="N543" s="294"/>
    </row>
    <row r="544" spans="3:12" ht="13.5">
      <c r="C544" s="1" t="s">
        <v>278</v>
      </c>
      <c r="D544" s="86">
        <v>5218</v>
      </c>
      <c r="E544" s="87">
        <v>49010987</v>
      </c>
      <c r="F544" s="86">
        <v>5452</v>
      </c>
      <c r="G544" s="87">
        <v>55559118</v>
      </c>
      <c r="H544" s="86">
        <v>5432</v>
      </c>
      <c r="I544" s="87">
        <v>57145928</v>
      </c>
      <c r="J544" s="1"/>
      <c r="K544" s="1"/>
      <c r="L544" s="1"/>
    </row>
    <row r="545" spans="3:14" ht="13.5">
      <c r="C545" s="1" t="s">
        <v>279</v>
      </c>
      <c r="D545" s="86"/>
      <c r="E545" s="87"/>
      <c r="F545" s="86"/>
      <c r="G545" s="87"/>
      <c r="H545" s="86"/>
      <c r="I545" s="87"/>
      <c r="J545" s="1"/>
      <c r="K545" s="1"/>
      <c r="L545" s="1"/>
      <c r="M545" s="387" t="s">
        <v>113</v>
      </c>
      <c r="N545" s="294"/>
    </row>
    <row r="546" spans="3:12" ht="13.5">
      <c r="C546" s="1" t="s">
        <v>280</v>
      </c>
      <c r="D546" s="86"/>
      <c r="E546" s="87">
        <v>14692462</v>
      </c>
      <c r="F546" s="86"/>
      <c r="G546" s="87">
        <v>14828498</v>
      </c>
      <c r="H546" s="86"/>
      <c r="I546" s="87">
        <v>15186765</v>
      </c>
      <c r="J546" s="1"/>
      <c r="K546" s="1"/>
      <c r="L546" s="1"/>
    </row>
    <row r="548" spans="3:12" ht="13.5">
      <c r="C548" t="s">
        <v>307</v>
      </c>
      <c r="D548" s="88">
        <f aca="true" t="shared" si="23" ref="D548:I548">SUM(D530:D546)</f>
        <v>88556</v>
      </c>
      <c r="E548" s="88">
        <f t="shared" si="23"/>
        <v>943619737</v>
      </c>
      <c r="F548" s="88">
        <f t="shared" si="23"/>
        <v>96357</v>
      </c>
      <c r="G548" s="88">
        <f t="shared" si="23"/>
        <v>1060621341</v>
      </c>
      <c r="H548" s="88">
        <f t="shared" si="23"/>
        <v>98936</v>
      </c>
      <c r="I548" s="88">
        <f t="shared" si="23"/>
        <v>1065240344</v>
      </c>
      <c r="J548" s="88">
        <f>COUNTA(J530:J546)</f>
        <v>0</v>
      </c>
      <c r="K548" s="241">
        <f>COUNTA(K530:K546)</f>
        <v>0</v>
      </c>
      <c r="L548" s="241">
        <f>COUNTA(L530:L546)</f>
        <v>0</v>
      </c>
    </row>
    <row r="549" spans="4:12" ht="13.5">
      <c r="D549" s="88"/>
      <c r="E549" s="88"/>
      <c r="F549" s="88"/>
      <c r="G549" s="88"/>
      <c r="H549" s="88"/>
      <c r="I549" s="88"/>
      <c r="J549" s="88"/>
      <c r="K549" s="282" t="s">
        <v>1000</v>
      </c>
      <c r="L549" s="241"/>
    </row>
    <row r="550" ht="13.5">
      <c r="C550" t="s">
        <v>332</v>
      </c>
    </row>
    <row r="551" spans="3:12" ht="13.5">
      <c r="C551" s="292"/>
      <c r="D551" s="479" t="s">
        <v>333</v>
      </c>
      <c r="E551" s="480" t="s">
        <v>334</v>
      </c>
      <c r="F551" s="481" t="s">
        <v>335</v>
      </c>
      <c r="G551" s="338"/>
      <c r="H551" s="475" t="s">
        <v>620</v>
      </c>
      <c r="I551" s="422"/>
      <c r="J551" s="422"/>
      <c r="K551" s="422"/>
      <c r="L551" s="477"/>
    </row>
    <row r="552" spans="3:12" ht="13.5">
      <c r="C552" s="292"/>
      <c r="D552" s="479"/>
      <c r="E552" s="480"/>
      <c r="F552" s="481"/>
      <c r="G552" s="338"/>
      <c r="H552" s="475"/>
      <c r="I552" s="422"/>
      <c r="J552" s="422"/>
      <c r="K552" s="422"/>
      <c r="L552" s="477"/>
    </row>
    <row r="553" spans="3:12" ht="13.5">
      <c r="C553" s="1" t="s">
        <v>264</v>
      </c>
      <c r="D553" s="5"/>
      <c r="E553" s="16"/>
      <c r="F553" s="301" t="s">
        <v>664</v>
      </c>
      <c r="G553" s="295"/>
      <c r="H553" s="312" t="s">
        <v>666</v>
      </c>
      <c r="I553" s="302"/>
      <c r="J553" s="302"/>
      <c r="K553" s="302"/>
      <c r="L553" s="303"/>
    </row>
    <row r="554" spans="3:12" ht="13.5">
      <c r="C554" s="1" t="s">
        <v>265</v>
      </c>
      <c r="D554" s="5">
        <v>262</v>
      </c>
      <c r="E554" s="16" t="s">
        <v>664</v>
      </c>
      <c r="F554" s="301"/>
      <c r="G554" s="295"/>
      <c r="H554" s="312"/>
      <c r="I554" s="302"/>
      <c r="J554" s="302"/>
      <c r="K554" s="302"/>
      <c r="L554" s="303"/>
    </row>
    <row r="555" spans="3:12" ht="13.5">
      <c r="C555" s="1" t="s">
        <v>266</v>
      </c>
      <c r="D555" s="5">
        <v>15</v>
      </c>
      <c r="E555" s="16"/>
      <c r="F555" s="301"/>
      <c r="G555" s="295"/>
      <c r="H555" s="312"/>
      <c r="I555" s="302"/>
      <c r="J555" s="302"/>
      <c r="K555" s="302"/>
      <c r="L555" s="303"/>
    </row>
    <row r="556" spans="3:12" ht="13.5">
      <c r="C556" s="1" t="s">
        <v>267</v>
      </c>
      <c r="D556" s="5">
        <v>533</v>
      </c>
      <c r="E556" s="16" t="s">
        <v>664</v>
      </c>
      <c r="F556" s="301"/>
      <c r="G556" s="295"/>
      <c r="H556" s="312"/>
      <c r="I556" s="302"/>
      <c r="J556" s="302"/>
      <c r="K556" s="302"/>
      <c r="L556" s="303"/>
    </row>
    <row r="557" spans="3:12" ht="13.5">
      <c r="C557" s="1" t="s">
        <v>268</v>
      </c>
      <c r="D557" s="5">
        <v>13</v>
      </c>
      <c r="E557" s="16"/>
      <c r="F557" s="301"/>
      <c r="G557" s="295"/>
      <c r="H557" s="312"/>
      <c r="I557" s="302"/>
      <c r="J557" s="302"/>
      <c r="K557" s="302"/>
      <c r="L557" s="303"/>
    </row>
    <row r="558" spans="3:12" ht="13.5">
      <c r="C558" s="1" t="s">
        <v>269</v>
      </c>
      <c r="D558" s="5">
        <v>11</v>
      </c>
      <c r="E558" s="16"/>
      <c r="F558" s="301"/>
      <c r="G558" s="295"/>
      <c r="H558" s="312"/>
      <c r="I558" s="302"/>
      <c r="J558" s="302"/>
      <c r="K558" s="302"/>
      <c r="L558" s="303"/>
    </row>
    <row r="559" spans="3:12" ht="13.5">
      <c r="C559" s="1" t="s">
        <v>270</v>
      </c>
      <c r="D559" s="5">
        <v>299</v>
      </c>
      <c r="E559" s="16"/>
      <c r="F559" s="301"/>
      <c r="G559" s="295"/>
      <c r="H559" s="312"/>
      <c r="I559" s="302"/>
      <c r="J559" s="302"/>
      <c r="K559" s="302"/>
      <c r="L559" s="303"/>
    </row>
    <row r="560" spans="3:12" ht="13.5">
      <c r="C560" s="1" t="s">
        <v>271</v>
      </c>
      <c r="D560" s="5"/>
      <c r="E560" s="16"/>
      <c r="F560" s="301" t="s">
        <v>664</v>
      </c>
      <c r="G560" s="295"/>
      <c r="H560" s="312"/>
      <c r="I560" s="302"/>
      <c r="J560" s="302"/>
      <c r="K560" s="302"/>
      <c r="L560" s="303"/>
    </row>
    <row r="561" spans="3:12" ht="13.5">
      <c r="C561" s="1" t="s">
        <v>272</v>
      </c>
      <c r="D561" s="5"/>
      <c r="E561" s="16"/>
      <c r="F561" s="301" t="s">
        <v>664</v>
      </c>
      <c r="G561" s="295"/>
      <c r="H561" s="312"/>
      <c r="I561" s="302"/>
      <c r="J561" s="302"/>
      <c r="K561" s="302"/>
      <c r="L561" s="303"/>
    </row>
    <row r="562" spans="3:12" ht="13.5">
      <c r="C562" s="1" t="s">
        <v>273</v>
      </c>
      <c r="D562" s="5"/>
      <c r="E562" s="16"/>
      <c r="F562" s="301"/>
      <c r="G562" s="295"/>
      <c r="H562" s="312" t="s">
        <v>49</v>
      </c>
      <c r="I562" s="302"/>
      <c r="J562" s="302"/>
      <c r="K562" s="302"/>
      <c r="L562" s="303"/>
    </row>
    <row r="563" spans="3:12" ht="13.5">
      <c r="C563" s="1" t="s">
        <v>274</v>
      </c>
      <c r="D563" s="5"/>
      <c r="E563" s="16"/>
      <c r="F563" s="301" t="s">
        <v>664</v>
      </c>
      <c r="G563" s="295"/>
      <c r="H563" s="312"/>
      <c r="I563" s="302"/>
      <c r="J563" s="302"/>
      <c r="K563" s="302"/>
      <c r="L563" s="303"/>
    </row>
    <row r="564" spans="3:12" ht="13.5">
      <c r="C564" s="1" t="s">
        <v>275</v>
      </c>
      <c r="D564" s="5"/>
      <c r="E564" s="16"/>
      <c r="F564" s="301" t="s">
        <v>664</v>
      </c>
      <c r="G564" s="295"/>
      <c r="H564" s="312"/>
      <c r="I564" s="302"/>
      <c r="J564" s="302"/>
      <c r="K564" s="302"/>
      <c r="L564" s="303"/>
    </row>
    <row r="565" spans="3:12" ht="13.5">
      <c r="C565" s="1" t="s">
        <v>276</v>
      </c>
      <c r="D565" s="5"/>
      <c r="E565" s="16"/>
      <c r="F565" s="301"/>
      <c r="G565" s="295"/>
      <c r="H565" s="312" t="s">
        <v>181</v>
      </c>
      <c r="I565" s="302"/>
      <c r="J565" s="302"/>
      <c r="K565" s="302"/>
      <c r="L565" s="303"/>
    </row>
    <row r="566" spans="3:12" ht="13.5">
      <c r="C566" s="1" t="s">
        <v>277</v>
      </c>
      <c r="D566" s="5"/>
      <c r="E566" s="16" t="s">
        <v>664</v>
      </c>
      <c r="F566" s="301"/>
      <c r="G566" s="295"/>
      <c r="H566" s="312"/>
      <c r="I566" s="302"/>
      <c r="J566" s="302"/>
      <c r="K566" s="302"/>
      <c r="L566" s="303"/>
    </row>
    <row r="567" spans="3:12" ht="13.5">
      <c r="C567" s="1" t="s">
        <v>278</v>
      </c>
      <c r="D567" s="5">
        <v>500</v>
      </c>
      <c r="E567" s="16"/>
      <c r="F567" s="301"/>
      <c r="G567" s="295"/>
      <c r="H567" s="312"/>
      <c r="I567" s="302"/>
      <c r="J567" s="302"/>
      <c r="K567" s="302"/>
      <c r="L567" s="303"/>
    </row>
    <row r="568" spans="3:12" ht="13.5">
      <c r="C568" s="1" t="s">
        <v>279</v>
      </c>
      <c r="D568" s="5"/>
      <c r="E568" s="16"/>
      <c r="F568" s="301" t="s">
        <v>664</v>
      </c>
      <c r="G568" s="295"/>
      <c r="H568" s="312"/>
      <c r="I568" s="302"/>
      <c r="J568" s="302"/>
      <c r="K568" s="302"/>
      <c r="L568" s="303"/>
    </row>
    <row r="569" spans="3:12" ht="13.5">
      <c r="C569" s="1" t="s">
        <v>280</v>
      </c>
      <c r="D569" s="5">
        <v>8</v>
      </c>
      <c r="E569" s="16"/>
      <c r="F569" s="301"/>
      <c r="G569" s="295"/>
      <c r="H569" s="312"/>
      <c r="I569" s="302"/>
      <c r="J569" s="302"/>
      <c r="K569" s="302"/>
      <c r="L569" s="303"/>
    </row>
    <row r="570" spans="3:12" ht="13.5">
      <c r="C570" s="1"/>
      <c r="D570" s="5"/>
      <c r="E570" s="22"/>
      <c r="F570" s="303"/>
      <c r="G570" s="292"/>
      <c r="H570" s="312"/>
      <c r="I570" s="302"/>
      <c r="J570" s="302"/>
      <c r="K570" s="302"/>
      <c r="L570" s="303"/>
    </row>
    <row r="571" spans="3:12" ht="13.5">
      <c r="C571" s="1" t="s">
        <v>307</v>
      </c>
      <c r="D571" s="13">
        <f>SUM(D553:D569)</f>
        <v>1641</v>
      </c>
      <c r="E571" s="17">
        <f>SUM(COUNTA(E553:E569))</f>
        <v>3</v>
      </c>
      <c r="F571" s="308">
        <f>SUM(COUNTA(F553:F569))</f>
        <v>6</v>
      </c>
      <c r="G571" s="386">
        <f>SUM(COUNTA(G553:G569))</f>
        <v>0</v>
      </c>
      <c r="H571" s="306">
        <f>COUNTA(H553:L569)</f>
        <v>3</v>
      </c>
      <c r="I571" s="307"/>
      <c r="J571" s="307"/>
      <c r="K571" s="307"/>
      <c r="L571" s="308"/>
    </row>
    <row r="573" spans="3:5" ht="13.5">
      <c r="C573" s="294" t="s">
        <v>336</v>
      </c>
      <c r="D573" s="294"/>
      <c r="E573" s="294"/>
    </row>
    <row r="574" spans="3:12" ht="13.5">
      <c r="C574" s="292"/>
      <c r="D574" s="295" t="s">
        <v>340</v>
      </c>
      <c r="E574" s="295"/>
      <c r="F574" s="295"/>
      <c r="G574" s="295" t="s">
        <v>341</v>
      </c>
      <c r="H574" s="295"/>
      <c r="I574" s="295"/>
      <c r="J574" s="295" t="s">
        <v>342</v>
      </c>
      <c r="K574" s="295"/>
      <c r="L574" s="295"/>
    </row>
    <row r="575" spans="3:12" ht="13.5">
      <c r="C575" s="292"/>
      <c r="D575" s="255" t="s">
        <v>337</v>
      </c>
      <c r="E575" s="16" t="s">
        <v>338</v>
      </c>
      <c r="F575" s="244" t="s">
        <v>339</v>
      </c>
      <c r="G575" s="255" t="s">
        <v>337</v>
      </c>
      <c r="H575" s="16" t="s">
        <v>338</v>
      </c>
      <c r="I575" s="244" t="s">
        <v>339</v>
      </c>
      <c r="J575" s="255" t="s">
        <v>337</v>
      </c>
      <c r="K575" s="16" t="s">
        <v>338</v>
      </c>
      <c r="L575" s="244" t="s">
        <v>339</v>
      </c>
    </row>
    <row r="576" spans="3:12" ht="13.5">
      <c r="C576" s="1" t="s">
        <v>264</v>
      </c>
      <c r="D576" s="13"/>
      <c r="E576" s="17">
        <v>74</v>
      </c>
      <c r="F576" s="15"/>
      <c r="G576" s="13"/>
      <c r="H576" s="17">
        <v>67</v>
      </c>
      <c r="I576" s="15"/>
      <c r="J576" s="13"/>
      <c r="K576" s="17">
        <v>71</v>
      </c>
      <c r="L576" s="15"/>
    </row>
    <row r="577" spans="3:12" ht="13.5">
      <c r="C577" s="1" t="s">
        <v>265</v>
      </c>
      <c r="D577" s="13">
        <v>14</v>
      </c>
      <c r="E577" s="17">
        <v>18</v>
      </c>
      <c r="F577" s="15"/>
      <c r="G577" s="13">
        <v>53</v>
      </c>
      <c r="H577" s="17">
        <v>21</v>
      </c>
      <c r="I577" s="15"/>
      <c r="J577" s="13">
        <v>140</v>
      </c>
      <c r="K577" s="17">
        <v>100</v>
      </c>
      <c r="L577" s="15"/>
    </row>
    <row r="578" spans="3:12" ht="13.5">
      <c r="C578" s="1" t="s">
        <v>266</v>
      </c>
      <c r="D578" s="89" t="s">
        <v>756</v>
      </c>
      <c r="E578" s="90" t="s">
        <v>756</v>
      </c>
      <c r="F578" s="91" t="s">
        <v>756</v>
      </c>
      <c r="G578" s="89" t="s">
        <v>756</v>
      </c>
      <c r="H578" s="90" t="s">
        <v>756</v>
      </c>
      <c r="I578" s="91" t="s">
        <v>756</v>
      </c>
      <c r="J578" s="13">
        <v>2</v>
      </c>
      <c r="K578" s="17">
        <v>1</v>
      </c>
      <c r="L578" s="15">
        <v>0</v>
      </c>
    </row>
    <row r="579" spans="3:12" ht="13.5">
      <c r="C579" s="1" t="s">
        <v>267</v>
      </c>
      <c r="D579" s="13"/>
      <c r="E579" s="17">
        <v>23</v>
      </c>
      <c r="F579" s="15"/>
      <c r="G579" s="13"/>
      <c r="H579" s="17">
        <v>19</v>
      </c>
      <c r="I579" s="15"/>
      <c r="J579" s="13"/>
      <c r="K579" s="17">
        <v>14</v>
      </c>
      <c r="L579" s="15"/>
    </row>
    <row r="580" spans="3:12" ht="13.5">
      <c r="C580" s="1" t="s">
        <v>268</v>
      </c>
      <c r="D580" s="13"/>
      <c r="E580" s="17"/>
      <c r="F580" s="15"/>
      <c r="G580" s="13">
        <v>1</v>
      </c>
      <c r="H580" s="17">
        <v>8</v>
      </c>
      <c r="I580" s="15">
        <v>0</v>
      </c>
      <c r="J580" s="13">
        <v>3</v>
      </c>
      <c r="K580" s="17">
        <v>4</v>
      </c>
      <c r="L580" s="15">
        <v>0</v>
      </c>
    </row>
    <row r="581" spans="3:12" ht="13.5">
      <c r="C581" s="1" t="s">
        <v>269</v>
      </c>
      <c r="D581" s="13"/>
      <c r="E581" s="17"/>
      <c r="F581" s="15"/>
      <c r="G581" s="13"/>
      <c r="H581" s="17"/>
      <c r="I581" s="15">
        <v>14</v>
      </c>
      <c r="J581" s="13"/>
      <c r="K581" s="17"/>
      <c r="L581" s="15"/>
    </row>
    <row r="582" spans="3:12" ht="13.5">
      <c r="C582" s="1" t="s">
        <v>270</v>
      </c>
      <c r="D582" s="13"/>
      <c r="E582" s="17">
        <v>41</v>
      </c>
      <c r="F582" s="15"/>
      <c r="G582" s="13">
        <v>37</v>
      </c>
      <c r="H582" s="17">
        <v>34</v>
      </c>
      <c r="I582" s="15">
        <v>8</v>
      </c>
      <c r="J582" s="13">
        <v>57</v>
      </c>
      <c r="K582" s="17">
        <v>35</v>
      </c>
      <c r="L582" s="15">
        <v>18</v>
      </c>
    </row>
    <row r="583" spans="3:12" ht="13.5">
      <c r="C583" s="1" t="s">
        <v>271</v>
      </c>
      <c r="D583" s="13"/>
      <c r="E583" s="17">
        <v>75</v>
      </c>
      <c r="F583" s="15"/>
      <c r="G583" s="13"/>
      <c r="H583" s="17">
        <v>65</v>
      </c>
      <c r="I583" s="15"/>
      <c r="J583" s="13"/>
      <c r="K583" s="17">
        <v>190</v>
      </c>
      <c r="L583" s="15"/>
    </row>
    <row r="584" spans="3:12" ht="13.5">
      <c r="C584" s="1" t="s">
        <v>272</v>
      </c>
      <c r="D584" s="13">
        <v>138</v>
      </c>
      <c r="E584" s="17">
        <v>22</v>
      </c>
      <c r="F584" s="15">
        <v>0</v>
      </c>
      <c r="G584" s="13">
        <v>218</v>
      </c>
      <c r="H584" s="17">
        <v>99</v>
      </c>
      <c r="I584" s="15">
        <v>0</v>
      </c>
      <c r="J584" s="13">
        <v>216</v>
      </c>
      <c r="K584" s="17">
        <v>23</v>
      </c>
      <c r="L584" s="15">
        <v>11</v>
      </c>
    </row>
    <row r="585" spans="3:12" ht="13.5">
      <c r="C585" s="1" t="s">
        <v>273</v>
      </c>
      <c r="D585" s="13">
        <v>21</v>
      </c>
      <c r="E585" s="17">
        <v>9</v>
      </c>
      <c r="F585" s="15">
        <v>0</v>
      </c>
      <c r="G585" s="13">
        <v>55</v>
      </c>
      <c r="H585" s="17">
        <v>2</v>
      </c>
      <c r="I585" s="15"/>
      <c r="J585" s="13">
        <v>31</v>
      </c>
      <c r="K585" s="17">
        <v>8</v>
      </c>
      <c r="L585" s="15"/>
    </row>
    <row r="586" spans="3:12" ht="13.5">
      <c r="C586" s="1" t="s">
        <v>274</v>
      </c>
      <c r="D586" s="13"/>
      <c r="E586" s="17"/>
      <c r="F586" s="15"/>
      <c r="G586" s="13"/>
      <c r="H586" s="17"/>
      <c r="I586" s="15"/>
      <c r="J586" s="13"/>
      <c r="K586" s="17"/>
      <c r="L586" s="15"/>
    </row>
    <row r="587" spans="3:12" ht="13.5">
      <c r="C587" s="1" t="s">
        <v>275</v>
      </c>
      <c r="D587" s="13">
        <v>8</v>
      </c>
      <c r="E587" s="17">
        <v>42</v>
      </c>
      <c r="F587" s="15">
        <v>13</v>
      </c>
      <c r="G587" s="13">
        <v>10</v>
      </c>
      <c r="H587" s="17">
        <v>47</v>
      </c>
      <c r="I587" s="15">
        <v>13</v>
      </c>
      <c r="J587" s="13">
        <v>2</v>
      </c>
      <c r="K587" s="17">
        <v>51</v>
      </c>
      <c r="L587" s="15">
        <v>8</v>
      </c>
    </row>
    <row r="588" spans="3:12" ht="13.5">
      <c r="C588" s="1" t="s">
        <v>276</v>
      </c>
      <c r="D588" s="13"/>
      <c r="E588" s="17">
        <v>2</v>
      </c>
      <c r="F588" s="15"/>
      <c r="G588" s="13"/>
      <c r="H588" s="17">
        <v>2</v>
      </c>
      <c r="I588" s="15"/>
      <c r="J588" s="13"/>
      <c r="K588" s="17">
        <v>2</v>
      </c>
      <c r="L588" s="15"/>
    </row>
    <row r="589" spans="3:12" ht="13.5">
      <c r="C589" s="1" t="s">
        <v>277</v>
      </c>
      <c r="D589" s="13">
        <v>0</v>
      </c>
      <c r="E589" s="17">
        <v>3</v>
      </c>
      <c r="F589" s="15">
        <v>2</v>
      </c>
      <c r="G589" s="13">
        <v>74</v>
      </c>
      <c r="H589" s="17">
        <v>0</v>
      </c>
      <c r="I589" s="15">
        <v>1</v>
      </c>
      <c r="J589" s="13">
        <v>8</v>
      </c>
      <c r="K589" s="17">
        <v>3</v>
      </c>
      <c r="L589" s="15">
        <v>3</v>
      </c>
    </row>
    <row r="590" spans="3:12" ht="13.5">
      <c r="C590" s="1" t="s">
        <v>278</v>
      </c>
      <c r="D590" s="13">
        <v>93</v>
      </c>
      <c r="E590" s="17">
        <v>16</v>
      </c>
      <c r="F590" s="165" t="s">
        <v>756</v>
      </c>
      <c r="G590" s="13">
        <v>162</v>
      </c>
      <c r="H590" s="17">
        <v>26</v>
      </c>
      <c r="I590" s="165" t="s">
        <v>756</v>
      </c>
      <c r="J590" s="13">
        <v>372</v>
      </c>
      <c r="K590" s="17">
        <v>196</v>
      </c>
      <c r="L590" s="165" t="s">
        <v>756</v>
      </c>
    </row>
    <row r="591" spans="3:12" ht="13.5">
      <c r="C591" s="1" t="s">
        <v>279</v>
      </c>
      <c r="D591" s="13"/>
      <c r="E591" s="17">
        <v>5</v>
      </c>
      <c r="F591" s="15">
        <v>1</v>
      </c>
      <c r="G591" s="13"/>
      <c r="H591" s="17">
        <v>2</v>
      </c>
      <c r="I591" s="15"/>
      <c r="J591" s="13"/>
      <c r="K591" s="17">
        <v>0</v>
      </c>
      <c r="L591" s="15"/>
    </row>
    <row r="592" spans="3:12" ht="13.5">
      <c r="C592" s="1" t="s">
        <v>280</v>
      </c>
      <c r="D592" s="13"/>
      <c r="E592" s="17"/>
      <c r="F592" s="15">
        <v>16</v>
      </c>
      <c r="G592" s="13">
        <v>102</v>
      </c>
      <c r="H592" s="17">
        <v>3</v>
      </c>
      <c r="I592" s="15">
        <v>15</v>
      </c>
      <c r="J592" s="13">
        <v>106</v>
      </c>
      <c r="K592" s="17">
        <v>13</v>
      </c>
      <c r="L592" s="15">
        <v>7</v>
      </c>
    </row>
    <row r="593" spans="3:12" ht="13.5">
      <c r="C593" s="1"/>
      <c r="D593" s="13"/>
      <c r="E593" s="17"/>
      <c r="F593" s="15"/>
      <c r="G593" s="13"/>
      <c r="H593" s="17"/>
      <c r="I593" s="15"/>
      <c r="J593" s="13"/>
      <c r="K593" s="17"/>
      <c r="L593" s="15"/>
    </row>
    <row r="594" spans="3:12" ht="13.5">
      <c r="C594" s="1" t="s">
        <v>307</v>
      </c>
      <c r="D594" s="13">
        <f>SUM(D576:D592)</f>
        <v>274</v>
      </c>
      <c r="E594" s="17">
        <f aca="true" t="shared" si="24" ref="E594:L594">SUM(E576:E592)</f>
        <v>330</v>
      </c>
      <c r="F594" s="15">
        <f t="shared" si="24"/>
        <v>32</v>
      </c>
      <c r="G594" s="13">
        <f t="shared" si="24"/>
        <v>712</v>
      </c>
      <c r="H594" s="17">
        <f t="shared" si="24"/>
        <v>395</v>
      </c>
      <c r="I594" s="15">
        <f t="shared" si="24"/>
        <v>51</v>
      </c>
      <c r="J594" s="13">
        <f t="shared" si="24"/>
        <v>937</v>
      </c>
      <c r="K594" s="17">
        <f t="shared" si="24"/>
        <v>711</v>
      </c>
      <c r="L594" s="15">
        <f t="shared" si="24"/>
        <v>47</v>
      </c>
    </row>
    <row r="596" spans="3:10" ht="13.5">
      <c r="C596" s="292"/>
      <c r="D596" s="295" t="s">
        <v>343</v>
      </c>
      <c r="E596" s="295"/>
      <c r="F596" s="295"/>
      <c r="G596" s="295" t="s">
        <v>344</v>
      </c>
      <c r="H596" s="295"/>
      <c r="I596" s="295"/>
      <c r="J596" s="344" t="s">
        <v>345</v>
      </c>
    </row>
    <row r="597" spans="3:10" ht="13.5">
      <c r="C597" s="292"/>
      <c r="D597" s="255" t="s">
        <v>337</v>
      </c>
      <c r="E597" s="16" t="s">
        <v>338</v>
      </c>
      <c r="F597" s="244" t="s">
        <v>339</v>
      </c>
      <c r="G597" s="255" t="s">
        <v>337</v>
      </c>
      <c r="H597" s="16" t="s">
        <v>338</v>
      </c>
      <c r="I597" s="244" t="s">
        <v>339</v>
      </c>
      <c r="J597" s="344"/>
    </row>
    <row r="598" spans="3:10" ht="13.5">
      <c r="C598" s="1" t="s">
        <v>264</v>
      </c>
      <c r="D598" s="13"/>
      <c r="E598" s="17">
        <v>60</v>
      </c>
      <c r="F598" s="15"/>
      <c r="G598" s="13"/>
      <c r="H598" s="17">
        <v>76</v>
      </c>
      <c r="I598" s="15"/>
      <c r="J598" s="12">
        <v>3</v>
      </c>
    </row>
    <row r="599" spans="3:10" ht="13.5">
      <c r="C599" s="1" t="s">
        <v>265</v>
      </c>
      <c r="D599" s="13">
        <v>92</v>
      </c>
      <c r="E599" s="17">
        <v>79</v>
      </c>
      <c r="F599" s="15"/>
      <c r="G599" s="13">
        <v>218</v>
      </c>
      <c r="H599" s="17">
        <v>44</v>
      </c>
      <c r="I599" s="15"/>
      <c r="J599" s="12">
        <v>1</v>
      </c>
    </row>
    <row r="600" spans="3:10" ht="13.5">
      <c r="C600" s="1" t="s">
        <v>266</v>
      </c>
      <c r="D600" s="13">
        <v>5</v>
      </c>
      <c r="E600" s="17">
        <v>2</v>
      </c>
      <c r="F600" s="15">
        <v>4</v>
      </c>
      <c r="G600" s="13">
        <v>8</v>
      </c>
      <c r="H600" s="17">
        <v>2</v>
      </c>
      <c r="I600" s="15">
        <v>5</v>
      </c>
      <c r="J600" s="12">
        <v>0</v>
      </c>
    </row>
    <row r="601" spans="3:10" ht="13.5">
      <c r="C601" s="1" t="s">
        <v>267</v>
      </c>
      <c r="D601" s="13"/>
      <c r="E601" s="17">
        <v>16</v>
      </c>
      <c r="F601" s="15"/>
      <c r="G601" s="13">
        <v>58</v>
      </c>
      <c r="H601" s="17">
        <v>21</v>
      </c>
      <c r="I601" s="15"/>
      <c r="J601" s="12">
        <v>1</v>
      </c>
    </row>
    <row r="602" spans="3:10" ht="13.5">
      <c r="C602" s="1" t="s">
        <v>268</v>
      </c>
      <c r="D602" s="13">
        <v>9</v>
      </c>
      <c r="E602" s="17">
        <v>8</v>
      </c>
      <c r="F602" s="15">
        <v>1</v>
      </c>
      <c r="G602" s="13">
        <v>7</v>
      </c>
      <c r="H602" s="17">
        <v>9</v>
      </c>
      <c r="I602" s="15">
        <v>0</v>
      </c>
      <c r="J602" s="12">
        <v>0</v>
      </c>
    </row>
    <row r="603" spans="3:10" ht="13.5">
      <c r="C603" s="1" t="s">
        <v>269</v>
      </c>
      <c r="D603" s="13"/>
      <c r="E603" s="17"/>
      <c r="F603" s="15"/>
      <c r="G603" s="13">
        <v>7</v>
      </c>
      <c r="H603" s="17">
        <v>4</v>
      </c>
      <c r="I603" s="15"/>
      <c r="J603" s="12">
        <v>0</v>
      </c>
    </row>
    <row r="604" spans="3:10" ht="13.5">
      <c r="C604" s="1" t="s">
        <v>270</v>
      </c>
      <c r="D604" s="13">
        <v>98</v>
      </c>
      <c r="E604" s="17">
        <v>39</v>
      </c>
      <c r="F604" s="15">
        <v>12</v>
      </c>
      <c r="G604" s="13">
        <v>69</v>
      </c>
      <c r="H604" s="17">
        <v>60</v>
      </c>
      <c r="I604" s="15">
        <v>17</v>
      </c>
      <c r="J604" s="12">
        <v>5</v>
      </c>
    </row>
    <row r="605" spans="3:10" ht="13.5">
      <c r="C605" s="1" t="s">
        <v>271</v>
      </c>
      <c r="D605" s="13"/>
      <c r="E605" s="17">
        <v>207</v>
      </c>
      <c r="F605" s="15"/>
      <c r="G605" s="13">
        <v>526</v>
      </c>
      <c r="H605" s="17">
        <v>161</v>
      </c>
      <c r="I605" s="15">
        <v>137</v>
      </c>
      <c r="J605" s="12">
        <v>1</v>
      </c>
    </row>
    <row r="606" spans="3:10" ht="13.5">
      <c r="C606" s="1" t="s">
        <v>272</v>
      </c>
      <c r="D606" s="13">
        <v>292</v>
      </c>
      <c r="E606" s="17">
        <v>20</v>
      </c>
      <c r="F606" s="15">
        <v>13</v>
      </c>
      <c r="G606" s="13">
        <v>236</v>
      </c>
      <c r="H606" s="17">
        <v>17</v>
      </c>
      <c r="I606" s="15">
        <v>32</v>
      </c>
      <c r="J606" s="12">
        <v>0</v>
      </c>
    </row>
    <row r="607" spans="3:10" ht="13.5">
      <c r="C607" s="1" t="s">
        <v>273</v>
      </c>
      <c r="D607" s="13">
        <v>36</v>
      </c>
      <c r="E607" s="17">
        <v>0</v>
      </c>
      <c r="F607" s="15"/>
      <c r="G607" s="13">
        <v>28</v>
      </c>
      <c r="H607" s="17">
        <v>3</v>
      </c>
      <c r="I607" s="15"/>
      <c r="J607" s="12">
        <v>1</v>
      </c>
    </row>
    <row r="608" spans="3:10" ht="13.5">
      <c r="C608" s="1" t="s">
        <v>274</v>
      </c>
      <c r="D608" s="13"/>
      <c r="E608" s="17"/>
      <c r="F608" s="15"/>
      <c r="G608" s="13">
        <v>2</v>
      </c>
      <c r="H608" s="17"/>
      <c r="I608" s="15"/>
      <c r="J608" s="12">
        <v>0</v>
      </c>
    </row>
    <row r="609" spans="3:10" ht="13.5">
      <c r="C609" s="1" t="s">
        <v>275</v>
      </c>
      <c r="D609" s="13">
        <v>2</v>
      </c>
      <c r="E609" s="17">
        <v>47</v>
      </c>
      <c r="F609" s="15">
        <v>7</v>
      </c>
      <c r="G609" s="13">
        <v>4</v>
      </c>
      <c r="H609" s="17">
        <v>41</v>
      </c>
      <c r="I609" s="15">
        <v>8</v>
      </c>
      <c r="J609" s="12">
        <v>2</v>
      </c>
    </row>
    <row r="610" spans="3:10" ht="13.5">
      <c r="C610" s="1" t="s">
        <v>276</v>
      </c>
      <c r="D610" s="13"/>
      <c r="E610" s="17"/>
      <c r="F610" s="15"/>
      <c r="G610" s="13"/>
      <c r="H610" s="17">
        <v>1</v>
      </c>
      <c r="I610" s="15"/>
      <c r="J610" s="12">
        <v>1</v>
      </c>
    </row>
    <row r="611" spans="3:10" ht="13.5">
      <c r="C611" s="1" t="s">
        <v>277</v>
      </c>
      <c r="D611" s="13">
        <v>9</v>
      </c>
      <c r="E611" s="17">
        <v>2</v>
      </c>
      <c r="F611" s="15">
        <v>3</v>
      </c>
      <c r="G611" s="13">
        <v>7</v>
      </c>
      <c r="H611" s="17">
        <v>0</v>
      </c>
      <c r="I611" s="15">
        <v>0</v>
      </c>
      <c r="J611" s="12">
        <v>0</v>
      </c>
    </row>
    <row r="612" spans="3:10" ht="13.5">
      <c r="C612" s="1" t="s">
        <v>278</v>
      </c>
      <c r="D612" s="13">
        <v>174</v>
      </c>
      <c r="E612" s="17">
        <v>37</v>
      </c>
      <c r="F612" s="165" t="s">
        <v>756</v>
      </c>
      <c r="G612" s="13">
        <v>359</v>
      </c>
      <c r="H612" s="17">
        <v>29</v>
      </c>
      <c r="I612" s="165" t="s">
        <v>756</v>
      </c>
      <c r="J612" s="12">
        <v>0</v>
      </c>
    </row>
    <row r="613" spans="3:10" ht="13.5">
      <c r="C613" s="1" t="s">
        <v>279</v>
      </c>
      <c r="D613" s="13"/>
      <c r="E613" s="17">
        <v>2</v>
      </c>
      <c r="F613" s="15"/>
      <c r="G613" s="13"/>
      <c r="H613" s="17">
        <v>5</v>
      </c>
      <c r="I613" s="15"/>
      <c r="J613" s="12"/>
    </row>
    <row r="614" spans="3:10" ht="13.5">
      <c r="C614" s="1" t="s">
        <v>280</v>
      </c>
      <c r="D614" s="13">
        <v>171</v>
      </c>
      <c r="E614" s="17">
        <v>16</v>
      </c>
      <c r="F614" s="15">
        <v>14</v>
      </c>
      <c r="G614" s="13">
        <v>183</v>
      </c>
      <c r="H614" s="17">
        <v>18</v>
      </c>
      <c r="I614" s="15">
        <v>9</v>
      </c>
      <c r="J614" s="12">
        <v>0</v>
      </c>
    </row>
    <row r="615" spans="3:10" ht="13.5">
      <c r="C615" s="1"/>
      <c r="D615" s="13"/>
      <c r="E615" s="17"/>
      <c r="F615" s="15"/>
      <c r="G615" s="13"/>
      <c r="H615" s="17"/>
      <c r="I615" s="15"/>
      <c r="J615" s="12"/>
    </row>
    <row r="616" spans="3:10" ht="13.5">
      <c r="C616" s="1" t="s">
        <v>307</v>
      </c>
      <c r="D616" s="13">
        <f>SUM(D598:D614)</f>
        <v>888</v>
      </c>
      <c r="E616" s="17">
        <f aca="true" t="shared" si="25" ref="E616:J616">SUM(E598:E614)</f>
        <v>535</v>
      </c>
      <c r="F616" s="15">
        <f t="shared" si="25"/>
        <v>54</v>
      </c>
      <c r="G616" s="13">
        <f t="shared" si="25"/>
        <v>1712</v>
      </c>
      <c r="H616" s="17">
        <f t="shared" si="25"/>
        <v>491</v>
      </c>
      <c r="I616" s="15">
        <f t="shared" si="25"/>
        <v>208</v>
      </c>
      <c r="J616" s="12">
        <f t="shared" si="25"/>
        <v>15</v>
      </c>
    </row>
    <row r="619" spans="3:12" ht="13.5">
      <c r="C619" s="294" t="s">
        <v>346</v>
      </c>
      <c r="D619" s="294"/>
      <c r="E619" s="294"/>
      <c r="F619" s="294"/>
      <c r="I619" s="294" t="s">
        <v>351</v>
      </c>
      <c r="J619" s="294"/>
      <c r="K619" s="294"/>
      <c r="L619" s="294"/>
    </row>
    <row r="620" spans="3:13" ht="13.5">
      <c r="C620" s="292"/>
      <c r="D620" s="475" t="s">
        <v>347</v>
      </c>
      <c r="E620" s="261" t="s">
        <v>348</v>
      </c>
      <c r="F620" s="476" t="s">
        <v>330</v>
      </c>
      <c r="G620" s="477" t="s">
        <v>350</v>
      </c>
      <c r="I620" s="292"/>
      <c r="J620" s="475" t="s">
        <v>347</v>
      </c>
      <c r="K620" s="16" t="s">
        <v>348</v>
      </c>
      <c r="L620" s="476" t="s">
        <v>330</v>
      </c>
      <c r="M620" s="477" t="s">
        <v>350</v>
      </c>
    </row>
    <row r="621" spans="3:13" ht="13.5">
      <c r="C621" s="292"/>
      <c r="D621" s="475"/>
      <c r="E621" s="77" t="s">
        <v>349</v>
      </c>
      <c r="F621" s="476"/>
      <c r="G621" s="477"/>
      <c r="I621" s="292"/>
      <c r="J621" s="475"/>
      <c r="K621" s="24" t="s">
        <v>349</v>
      </c>
      <c r="L621" s="476"/>
      <c r="M621" s="477"/>
    </row>
    <row r="622" spans="3:13" ht="13.5">
      <c r="C622" s="1" t="s">
        <v>264</v>
      </c>
      <c r="D622" s="89" t="s">
        <v>664</v>
      </c>
      <c r="E622" s="22"/>
      <c r="F622" s="90"/>
      <c r="G622" s="91"/>
      <c r="I622" s="1" t="s">
        <v>264</v>
      </c>
      <c r="J622" s="89" t="s">
        <v>664</v>
      </c>
      <c r="K622" s="22"/>
      <c r="L622" s="90"/>
      <c r="M622" s="91"/>
    </row>
    <row r="623" spans="3:13" ht="13.5">
      <c r="C623" s="1" t="s">
        <v>265</v>
      </c>
      <c r="D623" s="89" t="s">
        <v>664</v>
      </c>
      <c r="E623" s="22"/>
      <c r="F623" s="90"/>
      <c r="G623" s="91"/>
      <c r="I623" s="1" t="s">
        <v>265</v>
      </c>
      <c r="J623" s="13"/>
      <c r="K623" s="22"/>
      <c r="L623" s="90"/>
      <c r="M623" s="91" t="s">
        <v>664</v>
      </c>
    </row>
    <row r="624" spans="3:13" ht="13.5">
      <c r="C624" s="1" t="s">
        <v>266</v>
      </c>
      <c r="D624" s="89"/>
      <c r="E624" s="22"/>
      <c r="F624" s="90"/>
      <c r="G624" s="91" t="s">
        <v>664</v>
      </c>
      <c r="I624" s="1" t="s">
        <v>266</v>
      </c>
      <c r="J624" s="13"/>
      <c r="K624" s="22"/>
      <c r="L624" s="90"/>
      <c r="M624" s="91" t="s">
        <v>664</v>
      </c>
    </row>
    <row r="625" spans="3:13" ht="13.5">
      <c r="C625" s="1" t="s">
        <v>267</v>
      </c>
      <c r="D625" s="89"/>
      <c r="E625" s="22"/>
      <c r="F625" s="90" t="s">
        <v>664</v>
      </c>
      <c r="G625" s="91"/>
      <c r="I625" s="1" t="s">
        <v>267</v>
      </c>
      <c r="J625" s="13"/>
      <c r="K625" s="22"/>
      <c r="L625" s="90" t="s">
        <v>664</v>
      </c>
      <c r="M625" s="91"/>
    </row>
    <row r="626" spans="3:13" ht="13.5">
      <c r="C626" s="1" t="s">
        <v>268</v>
      </c>
      <c r="D626" s="89" t="s">
        <v>664</v>
      </c>
      <c r="E626" s="22"/>
      <c r="F626" s="90"/>
      <c r="G626" s="91"/>
      <c r="I626" s="1" t="s">
        <v>268</v>
      </c>
      <c r="J626" s="89" t="s">
        <v>664</v>
      </c>
      <c r="K626" s="22"/>
      <c r="L626" s="90"/>
      <c r="M626" s="91"/>
    </row>
    <row r="627" spans="3:13" ht="13.5">
      <c r="C627" s="1" t="s">
        <v>269</v>
      </c>
      <c r="D627" s="89" t="s">
        <v>664</v>
      </c>
      <c r="E627" s="22"/>
      <c r="F627" s="90"/>
      <c r="G627" s="91"/>
      <c r="I627" s="1" t="s">
        <v>269</v>
      </c>
      <c r="J627" s="89" t="s">
        <v>664</v>
      </c>
      <c r="K627" s="22"/>
      <c r="L627" s="90"/>
      <c r="M627" s="91"/>
    </row>
    <row r="628" spans="3:13" ht="13.5">
      <c r="C628" s="1" t="s">
        <v>270</v>
      </c>
      <c r="D628" s="89" t="s">
        <v>664</v>
      </c>
      <c r="E628" s="22"/>
      <c r="F628" s="90"/>
      <c r="G628" s="91"/>
      <c r="I628" s="1" t="s">
        <v>270</v>
      </c>
      <c r="J628" s="89" t="s">
        <v>664</v>
      </c>
      <c r="K628" s="22"/>
      <c r="L628" s="90"/>
      <c r="M628" s="91"/>
    </row>
    <row r="629" spans="3:13" ht="13.5">
      <c r="C629" s="1" t="s">
        <v>271</v>
      </c>
      <c r="D629" s="89" t="s">
        <v>664</v>
      </c>
      <c r="E629" s="22"/>
      <c r="F629" s="90"/>
      <c r="G629" s="91"/>
      <c r="I629" s="1" t="s">
        <v>271</v>
      </c>
      <c r="J629" s="89" t="s">
        <v>664</v>
      </c>
      <c r="K629" s="22"/>
      <c r="L629" s="90"/>
      <c r="M629" s="91"/>
    </row>
    <row r="630" spans="3:13" ht="13.5">
      <c r="C630" s="1" t="s">
        <v>272</v>
      </c>
      <c r="D630" s="89"/>
      <c r="E630" s="22"/>
      <c r="F630" s="90"/>
      <c r="G630" s="91" t="s">
        <v>664</v>
      </c>
      <c r="I630" s="1" t="s">
        <v>272</v>
      </c>
      <c r="J630" s="13"/>
      <c r="K630" s="22"/>
      <c r="L630" s="90"/>
      <c r="M630" s="91" t="s">
        <v>664</v>
      </c>
    </row>
    <row r="631" spans="3:13" ht="13.5">
      <c r="C631" s="1" t="s">
        <v>273</v>
      </c>
      <c r="D631" s="89"/>
      <c r="E631" s="22"/>
      <c r="F631" s="90"/>
      <c r="G631" s="91" t="s">
        <v>664</v>
      </c>
      <c r="I631" s="1" t="s">
        <v>273</v>
      </c>
      <c r="J631" s="13"/>
      <c r="K631" s="22"/>
      <c r="L631" s="90"/>
      <c r="M631" s="91" t="s">
        <v>664</v>
      </c>
    </row>
    <row r="632" spans="3:13" ht="13.5">
      <c r="C632" s="1" t="s">
        <v>274</v>
      </c>
      <c r="D632" s="89"/>
      <c r="E632" s="22"/>
      <c r="F632" s="90" t="s">
        <v>664</v>
      </c>
      <c r="G632" s="91"/>
      <c r="I632" s="1" t="s">
        <v>274</v>
      </c>
      <c r="J632" s="13"/>
      <c r="K632" s="22"/>
      <c r="L632" s="90" t="s">
        <v>664</v>
      </c>
      <c r="M632" s="91"/>
    </row>
    <row r="633" spans="3:13" ht="13.5">
      <c r="C633" s="1" t="s">
        <v>275</v>
      </c>
      <c r="D633" s="89"/>
      <c r="E633" s="22"/>
      <c r="F633" s="90"/>
      <c r="G633" s="91" t="s">
        <v>664</v>
      </c>
      <c r="I633" s="1" t="s">
        <v>275</v>
      </c>
      <c r="J633" s="13"/>
      <c r="K633" s="22"/>
      <c r="L633" s="90"/>
      <c r="M633" s="91" t="s">
        <v>664</v>
      </c>
    </row>
    <row r="634" spans="3:13" ht="13.5">
      <c r="C634" s="1" t="s">
        <v>276</v>
      </c>
      <c r="D634" s="89"/>
      <c r="E634" s="22"/>
      <c r="F634" s="90"/>
      <c r="G634" s="91" t="s">
        <v>664</v>
      </c>
      <c r="I634" s="1" t="s">
        <v>276</v>
      </c>
      <c r="J634" s="13"/>
      <c r="K634" s="22"/>
      <c r="L634" s="90"/>
      <c r="M634" s="91" t="s">
        <v>664</v>
      </c>
    </row>
    <row r="635" spans="3:13" ht="13.5">
      <c r="C635" s="1" t="s">
        <v>277</v>
      </c>
      <c r="D635" s="89"/>
      <c r="E635" s="22"/>
      <c r="F635" s="90"/>
      <c r="G635" s="91" t="s">
        <v>664</v>
      </c>
      <c r="I635" s="1" t="s">
        <v>277</v>
      </c>
      <c r="J635" s="13"/>
      <c r="K635" s="22"/>
      <c r="L635" s="90"/>
      <c r="M635" s="91" t="s">
        <v>664</v>
      </c>
    </row>
    <row r="636" spans="3:13" ht="13.5">
      <c r="C636" s="1" t="s">
        <v>278</v>
      </c>
      <c r="D636" s="89"/>
      <c r="E636" s="22"/>
      <c r="F636" s="90"/>
      <c r="G636" s="91" t="s">
        <v>664</v>
      </c>
      <c r="I636" s="1" t="s">
        <v>278</v>
      </c>
      <c r="J636" s="13"/>
      <c r="K636" s="22"/>
      <c r="L636" s="90"/>
      <c r="M636" s="91" t="s">
        <v>664</v>
      </c>
    </row>
    <row r="637" spans="3:13" ht="13.5">
      <c r="C637" s="1" t="s">
        <v>279</v>
      </c>
      <c r="D637" s="89"/>
      <c r="E637" s="22"/>
      <c r="F637" s="90"/>
      <c r="G637" s="91" t="s">
        <v>664</v>
      </c>
      <c r="I637" s="1" t="s">
        <v>279</v>
      </c>
      <c r="J637" s="13"/>
      <c r="K637" s="22"/>
      <c r="L637" s="90"/>
      <c r="M637" s="91" t="s">
        <v>664</v>
      </c>
    </row>
    <row r="638" spans="3:13" ht="13.5">
      <c r="C638" s="1" t="s">
        <v>280</v>
      </c>
      <c r="D638" s="89"/>
      <c r="E638" s="22"/>
      <c r="F638" s="90"/>
      <c r="G638" s="91" t="s">
        <v>664</v>
      </c>
      <c r="I638" s="1" t="s">
        <v>280</v>
      </c>
      <c r="J638" s="13"/>
      <c r="K638" s="22"/>
      <c r="L638" s="90"/>
      <c r="M638" s="91" t="s">
        <v>664</v>
      </c>
    </row>
    <row r="639" spans="3:13" ht="13.5">
      <c r="C639" s="1"/>
      <c r="D639" s="13"/>
      <c r="E639" s="22"/>
      <c r="F639" s="17"/>
      <c r="G639" s="15"/>
      <c r="I639" s="1"/>
      <c r="J639" s="13"/>
      <c r="K639" s="22"/>
      <c r="L639" s="17"/>
      <c r="M639" s="15"/>
    </row>
    <row r="640" spans="3:13" ht="13.5">
      <c r="C640" s="1" t="s">
        <v>307</v>
      </c>
      <c r="D640" s="13">
        <f>COUNTA(D622:D638)</f>
        <v>6</v>
      </c>
      <c r="E640" s="22"/>
      <c r="F640" s="17">
        <f>COUNTA(F622:F638)</f>
        <v>2</v>
      </c>
      <c r="G640" s="15">
        <f>COUNTA(G622:G638)</f>
        <v>9</v>
      </c>
      <c r="I640" s="1" t="s">
        <v>307</v>
      </c>
      <c r="J640" s="13">
        <f>COUNTA(J622:J638)</f>
        <v>5</v>
      </c>
      <c r="K640" s="22"/>
      <c r="L640" s="17">
        <f>COUNTA(L622:L638)</f>
        <v>2</v>
      </c>
      <c r="M640" s="15">
        <f>COUNTA(M622:M638)</f>
        <v>10</v>
      </c>
    </row>
    <row r="641" ht="13.5">
      <c r="K641" s="276" t="s">
        <v>1001</v>
      </c>
    </row>
    <row r="642" spans="3:5" ht="13.5">
      <c r="C642" s="294" t="s">
        <v>352</v>
      </c>
      <c r="D642" s="294"/>
      <c r="E642" s="294"/>
    </row>
    <row r="643" ht="13.5">
      <c r="C643" t="s">
        <v>353</v>
      </c>
    </row>
    <row r="645" spans="3:15" ht="13.5">
      <c r="C645" s="292"/>
      <c r="D645" s="299" t="s">
        <v>359</v>
      </c>
      <c r="E645" s="300"/>
      <c r="F645" s="300"/>
      <c r="G645" s="300"/>
      <c r="H645" s="300"/>
      <c r="I645" s="301"/>
      <c r="J645" s="299" t="s">
        <v>360</v>
      </c>
      <c r="K645" s="302"/>
      <c r="L645" s="302"/>
      <c r="M645" s="302"/>
      <c r="N645" s="302"/>
      <c r="O645" s="303"/>
    </row>
    <row r="646" spans="3:15" ht="13.5">
      <c r="C646" s="292"/>
      <c r="D646" s="475" t="s">
        <v>347</v>
      </c>
      <c r="E646" s="476" t="s">
        <v>355</v>
      </c>
      <c r="F646" s="477" t="s">
        <v>356</v>
      </c>
      <c r="G646" s="478" t="s">
        <v>357</v>
      </c>
      <c r="H646" s="471" t="s">
        <v>358</v>
      </c>
      <c r="I646" s="472"/>
      <c r="J646" s="475" t="s">
        <v>354</v>
      </c>
      <c r="K646" s="476" t="s">
        <v>355</v>
      </c>
      <c r="L646" s="477" t="s">
        <v>356</v>
      </c>
      <c r="M646" s="478" t="s">
        <v>788</v>
      </c>
      <c r="N646" s="471" t="s">
        <v>358</v>
      </c>
      <c r="O646" s="472"/>
    </row>
    <row r="647" spans="3:15" ht="13.5">
      <c r="C647" s="292"/>
      <c r="D647" s="475"/>
      <c r="E647" s="476"/>
      <c r="F647" s="477"/>
      <c r="G647" s="478"/>
      <c r="H647" s="473"/>
      <c r="I647" s="474"/>
      <c r="J647" s="475"/>
      <c r="K647" s="476"/>
      <c r="L647" s="477"/>
      <c r="M647" s="478"/>
      <c r="N647" s="473"/>
      <c r="O647" s="474"/>
    </row>
    <row r="648" spans="3:15" ht="13.5">
      <c r="C648" s="1" t="s">
        <v>264</v>
      </c>
      <c r="D648" s="89" t="s">
        <v>664</v>
      </c>
      <c r="E648" s="22"/>
      <c r="F648" s="91" t="s">
        <v>720</v>
      </c>
      <c r="G648" s="1">
        <v>47</v>
      </c>
      <c r="H648" s="470" t="s">
        <v>668</v>
      </c>
      <c r="I648" s="303"/>
      <c r="J648" s="89" t="s">
        <v>664</v>
      </c>
      <c r="K648" s="16"/>
      <c r="L648" s="122">
        <v>75</v>
      </c>
      <c r="M648" s="92" t="s">
        <v>669</v>
      </c>
      <c r="N648" s="470" t="s">
        <v>668</v>
      </c>
      <c r="O648" s="303"/>
    </row>
    <row r="649" spans="3:15" ht="13.5">
      <c r="C649" s="1" t="s">
        <v>265</v>
      </c>
      <c r="D649" s="89" t="s">
        <v>664</v>
      </c>
      <c r="E649" s="22"/>
      <c r="F649" s="91" t="s">
        <v>721</v>
      </c>
      <c r="G649" s="1">
        <v>32</v>
      </c>
      <c r="H649" s="470" t="s">
        <v>722</v>
      </c>
      <c r="I649" s="303"/>
      <c r="J649" s="5"/>
      <c r="K649" s="16" t="s">
        <v>664</v>
      </c>
      <c r="L649" s="122"/>
      <c r="M649" s="92"/>
      <c r="N649" s="470"/>
      <c r="O649" s="303"/>
    </row>
    <row r="650" spans="3:15" ht="13.5">
      <c r="C650" s="1" t="s">
        <v>266</v>
      </c>
      <c r="D650" s="5"/>
      <c r="E650" s="16" t="s">
        <v>664</v>
      </c>
      <c r="F650" s="91"/>
      <c r="G650" s="1"/>
      <c r="H650" s="470"/>
      <c r="I650" s="303"/>
      <c r="J650" s="5"/>
      <c r="K650" s="16" t="s">
        <v>664</v>
      </c>
      <c r="L650" s="122"/>
      <c r="M650" s="92"/>
      <c r="N650" s="470"/>
      <c r="O650" s="303"/>
    </row>
    <row r="651" spans="3:15" ht="13.5">
      <c r="C651" s="1" t="s">
        <v>267</v>
      </c>
      <c r="D651" s="89" t="s">
        <v>664</v>
      </c>
      <c r="E651" s="22"/>
      <c r="F651" s="121" t="s">
        <v>786</v>
      </c>
      <c r="G651" s="1">
        <v>78.6</v>
      </c>
      <c r="H651" s="470">
        <v>300</v>
      </c>
      <c r="I651" s="303"/>
      <c r="J651" s="89" t="s">
        <v>664</v>
      </c>
      <c r="K651" s="16"/>
      <c r="L651" s="122" t="s">
        <v>787</v>
      </c>
      <c r="M651" s="92">
        <v>162</v>
      </c>
      <c r="N651" s="470">
        <v>100</v>
      </c>
      <c r="O651" s="303"/>
    </row>
    <row r="652" spans="3:15" ht="13.5">
      <c r="C652" s="1" t="s">
        <v>268</v>
      </c>
      <c r="D652" s="89" t="s">
        <v>664</v>
      </c>
      <c r="E652" s="22"/>
      <c r="F652" s="91" t="s">
        <v>816</v>
      </c>
      <c r="G652" s="1">
        <v>21</v>
      </c>
      <c r="H652" s="470">
        <v>250</v>
      </c>
      <c r="I652" s="303"/>
      <c r="J652" s="5"/>
      <c r="K652" s="16" t="s">
        <v>664</v>
      </c>
      <c r="L652" s="122"/>
      <c r="M652" s="92"/>
      <c r="N652" s="470"/>
      <c r="O652" s="303"/>
    </row>
    <row r="653" spans="3:15" ht="13.5">
      <c r="C653" s="1" t="s">
        <v>269</v>
      </c>
      <c r="D653" s="89" t="s">
        <v>664</v>
      </c>
      <c r="E653" s="22"/>
      <c r="F653" s="91" t="s">
        <v>843</v>
      </c>
      <c r="G653" s="1">
        <v>62</v>
      </c>
      <c r="H653" s="470">
        <v>300</v>
      </c>
      <c r="I653" s="303"/>
      <c r="J653" s="5"/>
      <c r="K653" s="16" t="s">
        <v>664</v>
      </c>
      <c r="L653" s="122"/>
      <c r="M653" s="92"/>
      <c r="N653" s="470"/>
      <c r="O653" s="303"/>
    </row>
    <row r="654" spans="3:15" ht="13.5">
      <c r="C654" s="1" t="s">
        <v>270</v>
      </c>
      <c r="D654" s="89" t="s">
        <v>664</v>
      </c>
      <c r="E654" s="22"/>
      <c r="F654" s="121" t="s">
        <v>861</v>
      </c>
      <c r="G654" s="1">
        <v>94</v>
      </c>
      <c r="H654" s="470">
        <v>250</v>
      </c>
      <c r="I654" s="303"/>
      <c r="J654" s="5"/>
      <c r="K654" s="16" t="s">
        <v>664</v>
      </c>
      <c r="L654" s="122"/>
      <c r="M654" s="92"/>
      <c r="N654" s="470"/>
      <c r="O654" s="303"/>
    </row>
    <row r="655" spans="3:15" ht="13.5">
      <c r="C655" s="1" t="s">
        <v>271</v>
      </c>
      <c r="D655" s="89" t="s">
        <v>664</v>
      </c>
      <c r="E655" s="22"/>
      <c r="F655" s="121" t="s">
        <v>883</v>
      </c>
      <c r="G655" s="1">
        <v>97</v>
      </c>
      <c r="H655" s="470">
        <v>300</v>
      </c>
      <c r="I655" s="303"/>
      <c r="J655" s="5"/>
      <c r="K655" s="16" t="s">
        <v>664</v>
      </c>
      <c r="L655" s="122"/>
      <c r="M655" s="92"/>
      <c r="N655" s="470"/>
      <c r="O655" s="303"/>
    </row>
    <row r="656" spans="3:15" ht="13.5">
      <c r="C656" s="1" t="s">
        <v>272</v>
      </c>
      <c r="D656" s="89" t="s">
        <v>664</v>
      </c>
      <c r="E656" s="22"/>
      <c r="F656" s="91" t="s">
        <v>786</v>
      </c>
      <c r="G656" s="1">
        <v>24</v>
      </c>
      <c r="H656" s="470">
        <v>100</v>
      </c>
      <c r="I656" s="303"/>
      <c r="J656" s="5"/>
      <c r="K656" s="16"/>
      <c r="L656" s="122"/>
      <c r="M656" s="92"/>
      <c r="N656" s="470"/>
      <c r="O656" s="303"/>
    </row>
    <row r="657" spans="3:15" ht="13.5">
      <c r="C657" s="1" t="s">
        <v>273</v>
      </c>
      <c r="D657" s="5"/>
      <c r="E657" s="22"/>
      <c r="F657" s="91"/>
      <c r="G657" s="1"/>
      <c r="H657" s="470"/>
      <c r="I657" s="303"/>
      <c r="J657" s="5"/>
      <c r="K657" s="16"/>
      <c r="L657" s="122"/>
      <c r="M657" s="92"/>
      <c r="N657" s="470"/>
      <c r="O657" s="303"/>
    </row>
    <row r="658" spans="3:15" ht="13.5">
      <c r="C658" s="1" t="s">
        <v>274</v>
      </c>
      <c r="D658" s="89" t="s">
        <v>664</v>
      </c>
      <c r="E658" s="22"/>
      <c r="F658" s="91" t="s">
        <v>71</v>
      </c>
      <c r="G658" s="1">
        <v>56</v>
      </c>
      <c r="H658" s="470">
        <v>0</v>
      </c>
      <c r="I658" s="303"/>
      <c r="J658" s="89" t="s">
        <v>664</v>
      </c>
      <c r="K658" s="16"/>
      <c r="L658" s="122" t="s">
        <v>72</v>
      </c>
      <c r="M658" s="92">
        <v>30</v>
      </c>
      <c r="N658" s="470">
        <v>0</v>
      </c>
      <c r="O658" s="303"/>
    </row>
    <row r="659" spans="3:15" ht="13.5">
      <c r="C659" s="1" t="s">
        <v>275</v>
      </c>
      <c r="D659" s="5"/>
      <c r="E659" s="16" t="s">
        <v>664</v>
      </c>
      <c r="F659" s="91"/>
      <c r="G659" s="1"/>
      <c r="H659" s="470"/>
      <c r="I659" s="303"/>
      <c r="J659" s="5"/>
      <c r="K659" s="16" t="s">
        <v>664</v>
      </c>
      <c r="L659" s="122"/>
      <c r="M659" s="92"/>
      <c r="N659" s="470"/>
      <c r="O659" s="303"/>
    </row>
    <row r="660" spans="3:15" ht="13.5">
      <c r="C660" s="1" t="s">
        <v>276</v>
      </c>
      <c r="D660" s="89" t="s">
        <v>664</v>
      </c>
      <c r="E660" s="22"/>
      <c r="F660" s="91"/>
      <c r="G660" s="1">
        <v>23</v>
      </c>
      <c r="H660" s="470">
        <v>300</v>
      </c>
      <c r="I660" s="303"/>
      <c r="J660" s="5"/>
      <c r="K660" s="16" t="s">
        <v>664</v>
      </c>
      <c r="L660" s="122"/>
      <c r="M660" s="92"/>
      <c r="N660" s="470"/>
      <c r="O660" s="303"/>
    </row>
    <row r="661" spans="3:15" ht="13.5">
      <c r="C661" s="1" t="s">
        <v>277</v>
      </c>
      <c r="D661" s="5"/>
      <c r="E661" s="16" t="s">
        <v>664</v>
      </c>
      <c r="F661" s="91"/>
      <c r="G661" s="1"/>
      <c r="H661" s="470"/>
      <c r="I661" s="303"/>
      <c r="J661" s="5"/>
      <c r="K661" s="16" t="s">
        <v>664</v>
      </c>
      <c r="L661" s="122"/>
      <c r="M661" s="92"/>
      <c r="N661" s="470"/>
      <c r="O661" s="303"/>
    </row>
    <row r="662" spans="3:15" ht="13.5">
      <c r="C662" s="1" t="s">
        <v>278</v>
      </c>
      <c r="D662" s="89" t="s">
        <v>664</v>
      </c>
      <c r="E662" s="22"/>
      <c r="F662" s="121" t="s">
        <v>228</v>
      </c>
      <c r="G662" s="1">
        <v>36</v>
      </c>
      <c r="H662" s="470">
        <v>340</v>
      </c>
      <c r="I662" s="303"/>
      <c r="J662" s="5"/>
      <c r="K662" s="16" t="s">
        <v>664</v>
      </c>
      <c r="L662" s="122"/>
      <c r="M662" s="92"/>
      <c r="N662" s="470"/>
      <c r="O662" s="303"/>
    </row>
    <row r="663" spans="3:15" ht="13.5">
      <c r="C663" s="1" t="s">
        <v>279</v>
      </c>
      <c r="D663" s="89" t="s">
        <v>664</v>
      </c>
      <c r="E663" s="22"/>
      <c r="F663" s="91" t="s">
        <v>721</v>
      </c>
      <c r="G663" s="1">
        <v>25</v>
      </c>
      <c r="H663" s="470">
        <v>200</v>
      </c>
      <c r="I663" s="303"/>
      <c r="J663" s="5"/>
      <c r="K663" s="16" t="s">
        <v>664</v>
      </c>
      <c r="L663" s="122"/>
      <c r="M663" s="92"/>
      <c r="N663" s="470"/>
      <c r="O663" s="303"/>
    </row>
    <row r="664" spans="3:15" ht="13.5">
      <c r="C664" s="1" t="s">
        <v>280</v>
      </c>
      <c r="D664" s="89" t="s">
        <v>664</v>
      </c>
      <c r="E664" s="22"/>
      <c r="F664" s="121" t="s">
        <v>887</v>
      </c>
      <c r="G664" s="1">
        <v>89</v>
      </c>
      <c r="H664" s="470">
        <v>300</v>
      </c>
      <c r="I664" s="303"/>
      <c r="J664" s="89" t="s">
        <v>664</v>
      </c>
      <c r="K664" s="16"/>
      <c r="L664" s="121" t="s">
        <v>883</v>
      </c>
      <c r="M664" s="92">
        <v>6</v>
      </c>
      <c r="N664" s="470">
        <v>400</v>
      </c>
      <c r="O664" s="303"/>
    </row>
    <row r="665" spans="3:15" ht="13.5">
      <c r="C665" s="1"/>
      <c r="D665" s="5"/>
      <c r="E665" s="22"/>
      <c r="F665" s="21"/>
      <c r="G665" s="1"/>
      <c r="H665" s="312"/>
      <c r="I665" s="303"/>
      <c r="J665" s="5"/>
      <c r="K665" s="22"/>
      <c r="L665" s="21"/>
      <c r="M665" s="1"/>
      <c r="N665" s="312"/>
      <c r="O665" s="303"/>
    </row>
    <row r="666" spans="3:15" ht="13.5">
      <c r="C666" s="1" t="s">
        <v>307</v>
      </c>
      <c r="D666" s="13">
        <f>COUNTA(D648:D664)</f>
        <v>13</v>
      </c>
      <c r="E666" s="17">
        <f>COUNTA(E648:E664)</f>
        <v>3</v>
      </c>
      <c r="F666" s="15"/>
      <c r="G666" s="12">
        <f>SUM(G648:G664)</f>
        <v>684.6</v>
      </c>
      <c r="H666" s="312"/>
      <c r="I666" s="303"/>
      <c r="J666" s="5">
        <f>COUNTA(J648:J664)</f>
        <v>4</v>
      </c>
      <c r="K666" s="22">
        <f>COUNTA(K648:K664)</f>
        <v>11</v>
      </c>
      <c r="L666" s="21"/>
      <c r="M666" s="1">
        <f>SUM(M648:M664)</f>
        <v>198</v>
      </c>
      <c r="N666" s="312"/>
      <c r="O666" s="303"/>
    </row>
    <row r="677" spans="3:6" ht="13.5">
      <c r="C677" s="294" t="s">
        <v>361</v>
      </c>
      <c r="D677" s="294"/>
      <c r="E677" s="294"/>
      <c r="F677" s="294"/>
    </row>
    <row r="679" spans="3:12" ht="13.5">
      <c r="C679" s="1"/>
      <c r="D679" s="255" t="s">
        <v>347</v>
      </c>
      <c r="E679" s="262" t="s">
        <v>355</v>
      </c>
      <c r="F679" s="299" t="s">
        <v>362</v>
      </c>
      <c r="G679" s="300"/>
      <c r="H679" s="303"/>
      <c r="I679" s="299" t="s">
        <v>363</v>
      </c>
      <c r="J679" s="302"/>
      <c r="K679" s="303"/>
      <c r="L679" s="25" t="s">
        <v>364</v>
      </c>
    </row>
    <row r="680" spans="3:12" ht="48" customHeight="1">
      <c r="C680" s="1" t="s">
        <v>264</v>
      </c>
      <c r="D680" s="89" t="s">
        <v>664</v>
      </c>
      <c r="E680" s="262"/>
      <c r="F680" s="312" t="s">
        <v>670</v>
      </c>
      <c r="G680" s="302"/>
      <c r="H680" s="303"/>
      <c r="I680" s="343" t="s">
        <v>671</v>
      </c>
      <c r="J680" s="363"/>
      <c r="K680" s="364"/>
      <c r="L680" s="1">
        <v>13</v>
      </c>
    </row>
    <row r="681" spans="3:12" ht="13.5">
      <c r="C681" s="1" t="s">
        <v>265</v>
      </c>
      <c r="D681" s="89" t="s">
        <v>664</v>
      </c>
      <c r="E681" s="262"/>
      <c r="F681" s="339" t="s">
        <v>723</v>
      </c>
      <c r="G681" s="341"/>
      <c r="H681" s="342"/>
      <c r="I681" s="339" t="s">
        <v>724</v>
      </c>
      <c r="J681" s="341"/>
      <c r="K681" s="342"/>
      <c r="L681" s="1">
        <v>20</v>
      </c>
    </row>
    <row r="682" spans="3:12" ht="13.5">
      <c r="C682" s="1" t="s">
        <v>266</v>
      </c>
      <c r="D682" s="5"/>
      <c r="E682" s="262" t="s">
        <v>664</v>
      </c>
      <c r="F682" s="339"/>
      <c r="G682" s="341"/>
      <c r="H682" s="342"/>
      <c r="I682" s="339"/>
      <c r="J682" s="341"/>
      <c r="K682" s="342"/>
      <c r="L682" s="1"/>
    </row>
    <row r="683" spans="3:12" ht="13.5">
      <c r="C683" s="1" t="s">
        <v>267</v>
      </c>
      <c r="D683" s="5"/>
      <c r="E683" s="262" t="s">
        <v>664</v>
      </c>
      <c r="F683" s="339"/>
      <c r="G683" s="341"/>
      <c r="H683" s="342"/>
      <c r="I683" s="339"/>
      <c r="J683" s="341"/>
      <c r="K683" s="342"/>
      <c r="L683" s="1"/>
    </row>
    <row r="684" spans="3:12" ht="13.5">
      <c r="C684" s="1" t="s">
        <v>268</v>
      </c>
      <c r="D684" s="5"/>
      <c r="E684" s="262" t="s">
        <v>664</v>
      </c>
      <c r="F684" s="339"/>
      <c r="G684" s="341"/>
      <c r="H684" s="342"/>
      <c r="I684" s="339"/>
      <c r="J684" s="341"/>
      <c r="K684" s="342"/>
      <c r="L684" s="1"/>
    </row>
    <row r="685" spans="3:12" ht="25.5" customHeight="1">
      <c r="C685" s="1" t="s">
        <v>269</v>
      </c>
      <c r="D685" s="89" t="s">
        <v>664</v>
      </c>
      <c r="E685" s="262"/>
      <c r="F685" s="339" t="s">
        <v>844</v>
      </c>
      <c r="G685" s="341"/>
      <c r="H685" s="342"/>
      <c r="I685" s="467" t="s">
        <v>845</v>
      </c>
      <c r="J685" s="468"/>
      <c r="K685" s="469"/>
      <c r="L685" s="1">
        <v>27</v>
      </c>
    </row>
    <row r="686" spans="3:12" ht="13.5">
      <c r="C686" s="1" t="s">
        <v>270</v>
      </c>
      <c r="D686" s="5"/>
      <c r="E686" s="262" t="s">
        <v>664</v>
      </c>
      <c r="F686" s="339"/>
      <c r="G686" s="341"/>
      <c r="H686" s="342"/>
      <c r="I686" s="339"/>
      <c r="J686" s="341"/>
      <c r="K686" s="342"/>
      <c r="L686" s="1"/>
    </row>
    <row r="687" spans="3:12" ht="13.5">
      <c r="C687" s="1" t="s">
        <v>271</v>
      </c>
      <c r="D687" s="5"/>
      <c r="E687" s="262" t="s">
        <v>664</v>
      </c>
      <c r="F687" s="339"/>
      <c r="G687" s="341"/>
      <c r="H687" s="342"/>
      <c r="I687" s="339"/>
      <c r="J687" s="341"/>
      <c r="K687" s="342"/>
      <c r="L687" s="1"/>
    </row>
    <row r="688" spans="3:12" ht="13.5">
      <c r="C688" s="1" t="s">
        <v>272</v>
      </c>
      <c r="D688" s="5"/>
      <c r="E688" s="262" t="s">
        <v>664</v>
      </c>
      <c r="F688" s="339"/>
      <c r="G688" s="341"/>
      <c r="H688" s="342"/>
      <c r="I688" s="339"/>
      <c r="J688" s="341"/>
      <c r="K688" s="342"/>
      <c r="L688" s="1"/>
    </row>
    <row r="689" spans="3:12" ht="13.5">
      <c r="C689" s="1" t="s">
        <v>273</v>
      </c>
      <c r="D689" s="5"/>
      <c r="E689" s="262"/>
      <c r="F689" s="339"/>
      <c r="G689" s="341"/>
      <c r="H689" s="342"/>
      <c r="I689" s="339"/>
      <c r="J689" s="341"/>
      <c r="K689" s="342"/>
      <c r="L689" s="1"/>
    </row>
    <row r="690" spans="3:12" ht="13.5">
      <c r="C690" s="1" t="s">
        <v>274</v>
      </c>
      <c r="D690" s="5"/>
      <c r="E690" s="262" t="s">
        <v>664</v>
      </c>
      <c r="F690" s="339"/>
      <c r="G690" s="341"/>
      <c r="H690" s="342"/>
      <c r="I690" s="339"/>
      <c r="J690" s="341"/>
      <c r="K690" s="342"/>
      <c r="L690" s="1"/>
    </row>
    <row r="691" spans="3:12" ht="13.5">
      <c r="C691" s="1" t="s">
        <v>275</v>
      </c>
      <c r="D691" s="5"/>
      <c r="E691" s="16" t="s">
        <v>664</v>
      </c>
      <c r="F691" s="339"/>
      <c r="G691" s="341"/>
      <c r="H691" s="342"/>
      <c r="I691" s="339"/>
      <c r="J691" s="341"/>
      <c r="K691" s="342"/>
      <c r="L691" s="1"/>
    </row>
    <row r="692" spans="3:12" ht="13.5">
      <c r="C692" s="1" t="s">
        <v>276</v>
      </c>
      <c r="D692" s="5"/>
      <c r="E692" s="16" t="s">
        <v>664</v>
      </c>
      <c r="F692" s="339"/>
      <c r="G692" s="341"/>
      <c r="H692" s="342"/>
      <c r="I692" s="339"/>
      <c r="J692" s="341"/>
      <c r="K692" s="342"/>
      <c r="L692" s="1"/>
    </row>
    <row r="693" spans="3:12" ht="13.5">
      <c r="C693" s="1" t="s">
        <v>277</v>
      </c>
      <c r="D693" s="5"/>
      <c r="E693" s="16" t="s">
        <v>664</v>
      </c>
      <c r="F693" s="339"/>
      <c r="G693" s="341"/>
      <c r="H693" s="342"/>
      <c r="I693" s="339"/>
      <c r="J693" s="341"/>
      <c r="K693" s="342"/>
      <c r="L693" s="1"/>
    </row>
    <row r="694" spans="3:12" ht="13.5">
      <c r="C694" s="1" t="s">
        <v>278</v>
      </c>
      <c r="D694" s="5"/>
      <c r="E694" s="16" t="s">
        <v>664</v>
      </c>
      <c r="F694" s="339"/>
      <c r="G694" s="341"/>
      <c r="H694" s="342"/>
      <c r="I694" s="339"/>
      <c r="J694" s="341"/>
      <c r="K694" s="342"/>
      <c r="L694" s="1"/>
    </row>
    <row r="695" spans="3:12" ht="13.5">
      <c r="C695" s="1" t="s">
        <v>279</v>
      </c>
      <c r="D695" s="5"/>
      <c r="E695" s="16" t="s">
        <v>664</v>
      </c>
      <c r="F695" s="339"/>
      <c r="G695" s="341"/>
      <c r="H695" s="342"/>
      <c r="I695" s="339"/>
      <c r="J695" s="341"/>
      <c r="K695" s="342"/>
      <c r="L695" s="1"/>
    </row>
    <row r="696" spans="3:12" ht="13.5">
      <c r="C696" s="1" t="s">
        <v>280</v>
      </c>
      <c r="D696" s="5"/>
      <c r="E696" s="16" t="s">
        <v>664</v>
      </c>
      <c r="F696" s="339"/>
      <c r="G696" s="341"/>
      <c r="H696" s="342"/>
      <c r="I696" s="339"/>
      <c r="J696" s="341"/>
      <c r="K696" s="342"/>
      <c r="L696" s="1"/>
    </row>
    <row r="697" spans="3:12" ht="13.5">
      <c r="C697" s="1"/>
      <c r="D697" s="5"/>
      <c r="E697" s="7"/>
      <c r="F697" s="312"/>
      <c r="G697" s="302"/>
      <c r="H697" s="303"/>
      <c r="I697" s="312"/>
      <c r="J697" s="302"/>
      <c r="K697" s="303"/>
      <c r="L697" s="1"/>
    </row>
    <row r="698" spans="3:12" ht="13.5">
      <c r="C698" s="1" t="s">
        <v>307</v>
      </c>
      <c r="D698" s="13">
        <f>COUNTA(D680:D696)</f>
        <v>3</v>
      </c>
      <c r="E698" s="26">
        <f>COUNTA(E680:E696)</f>
        <v>13</v>
      </c>
      <c r="F698" s="312"/>
      <c r="G698" s="302"/>
      <c r="H698" s="303"/>
      <c r="I698" s="312"/>
      <c r="J698" s="302"/>
      <c r="K698" s="303"/>
      <c r="L698" s="12">
        <f>SUM(L680:L696)</f>
        <v>60</v>
      </c>
    </row>
    <row r="699" spans="3:12" ht="13.5">
      <c r="C699" s="18"/>
      <c r="D699" s="20"/>
      <c r="E699" s="20"/>
      <c r="F699" s="271"/>
      <c r="G699" s="271"/>
      <c r="H699" s="271"/>
      <c r="I699" s="271"/>
      <c r="J699" s="271"/>
      <c r="K699" s="271"/>
      <c r="L699" s="20"/>
    </row>
    <row r="700" spans="3:12" ht="13.5">
      <c r="C700" s="18"/>
      <c r="D700" s="20"/>
      <c r="E700" s="20"/>
      <c r="F700" s="271"/>
      <c r="G700" s="271"/>
      <c r="H700" s="271"/>
      <c r="I700" s="271"/>
      <c r="J700" s="271"/>
      <c r="K700" s="271"/>
      <c r="L700" s="20"/>
    </row>
    <row r="701" spans="3:12" ht="13.5">
      <c r="C701" s="18"/>
      <c r="D701" s="20"/>
      <c r="E701" s="20"/>
      <c r="F701" s="271"/>
      <c r="G701" s="271"/>
      <c r="H701" s="271"/>
      <c r="I701" s="271"/>
      <c r="J701" s="271"/>
      <c r="K701" s="271"/>
      <c r="L701" s="20"/>
    </row>
    <row r="702" spans="3:12" ht="13.5">
      <c r="C702" s="18"/>
      <c r="D702" s="20"/>
      <c r="E702" s="20"/>
      <c r="F702" s="271"/>
      <c r="G702" s="271"/>
      <c r="H702" s="271"/>
      <c r="I702" s="271"/>
      <c r="J702" s="271"/>
      <c r="K702" s="271"/>
      <c r="L702" s="20"/>
    </row>
    <row r="703" spans="3:12" ht="13.5">
      <c r="C703" s="18"/>
      <c r="D703" s="20"/>
      <c r="E703" s="20"/>
      <c r="F703" s="271"/>
      <c r="G703" s="271"/>
      <c r="H703" s="271"/>
      <c r="I703" s="271"/>
      <c r="J703" s="271"/>
      <c r="K703" s="271"/>
      <c r="L703" s="20"/>
    </row>
    <row r="704" spans="3:12" ht="13.5">
      <c r="C704" s="18"/>
      <c r="D704" s="20"/>
      <c r="E704" s="20"/>
      <c r="F704" s="271"/>
      <c r="G704" s="271"/>
      <c r="H704" s="271"/>
      <c r="I704" s="271"/>
      <c r="J704" s="271"/>
      <c r="K704" s="271"/>
      <c r="L704" s="20"/>
    </row>
    <row r="705" spans="3:12" ht="13.5">
      <c r="C705" s="18"/>
      <c r="D705" s="20"/>
      <c r="E705" s="20"/>
      <c r="F705" s="271"/>
      <c r="G705" s="271"/>
      <c r="H705" s="271"/>
      <c r="I705" s="271"/>
      <c r="J705" s="271"/>
      <c r="K705" s="271"/>
      <c r="L705" s="20"/>
    </row>
    <row r="706" spans="3:12" ht="13.5">
      <c r="C706" s="18"/>
      <c r="D706" s="20"/>
      <c r="E706" s="20"/>
      <c r="F706" s="271"/>
      <c r="G706" s="271"/>
      <c r="H706" s="271"/>
      <c r="I706" s="271"/>
      <c r="J706" s="271"/>
      <c r="K706" s="271"/>
      <c r="L706" s="20"/>
    </row>
    <row r="707" spans="3:12" ht="13.5">
      <c r="C707" s="18"/>
      <c r="D707" s="20"/>
      <c r="E707" s="20"/>
      <c r="F707" s="271"/>
      <c r="G707" s="271"/>
      <c r="H707" s="271"/>
      <c r="I707" s="271"/>
      <c r="J707" s="271"/>
      <c r="K707" s="271"/>
      <c r="L707" s="20"/>
    </row>
    <row r="708" spans="3:12" ht="13.5">
      <c r="C708" s="18"/>
      <c r="D708" s="20"/>
      <c r="E708" s="20"/>
      <c r="F708" s="271"/>
      <c r="G708" s="271"/>
      <c r="H708" s="271"/>
      <c r="I708" s="271"/>
      <c r="J708" s="271"/>
      <c r="K708" s="271"/>
      <c r="L708" s="20"/>
    </row>
    <row r="709" spans="3:12" ht="13.5">
      <c r="C709" s="18"/>
      <c r="D709" s="20"/>
      <c r="E709" s="20"/>
      <c r="F709" s="271"/>
      <c r="G709" s="271"/>
      <c r="H709" s="271"/>
      <c r="I709" s="271"/>
      <c r="J709" s="271"/>
      <c r="K709" s="271"/>
      <c r="L709" s="20"/>
    </row>
    <row r="710" spans="3:12" ht="13.5">
      <c r="C710" s="18"/>
      <c r="D710" s="20"/>
      <c r="E710" s="20"/>
      <c r="F710" s="271"/>
      <c r="G710" s="271"/>
      <c r="H710" s="271"/>
      <c r="I710" s="271"/>
      <c r="J710" s="271"/>
      <c r="K710" s="271"/>
      <c r="L710" s="20"/>
    </row>
    <row r="711" spans="3:12" ht="13.5">
      <c r="C711" s="18"/>
      <c r="D711" s="20"/>
      <c r="E711" s="20"/>
      <c r="F711" s="271"/>
      <c r="G711" s="271"/>
      <c r="H711" s="271"/>
      <c r="I711" s="271"/>
      <c r="J711" s="271"/>
      <c r="K711" s="271"/>
      <c r="L711" s="20"/>
    </row>
    <row r="712" spans="3:12" ht="13.5">
      <c r="C712" s="18"/>
      <c r="D712" s="20"/>
      <c r="E712" s="20"/>
      <c r="F712" s="271"/>
      <c r="G712" s="271"/>
      <c r="H712" s="271"/>
      <c r="I712" s="271"/>
      <c r="J712" s="271"/>
      <c r="K712" s="271"/>
      <c r="L712" s="20"/>
    </row>
    <row r="713" spans="3:12" ht="13.5">
      <c r="C713" s="18"/>
      <c r="D713" s="20"/>
      <c r="E713" s="20"/>
      <c r="F713" s="271"/>
      <c r="G713" s="271"/>
      <c r="H713" s="271"/>
      <c r="I713" s="271"/>
      <c r="J713" s="271"/>
      <c r="K713" s="271"/>
      <c r="L713" s="20"/>
    </row>
    <row r="714" spans="3:12" ht="13.5">
      <c r="C714" s="18"/>
      <c r="D714" s="20"/>
      <c r="E714" s="20"/>
      <c r="F714" s="271"/>
      <c r="G714" s="271"/>
      <c r="H714" s="271"/>
      <c r="I714" s="271"/>
      <c r="J714" s="271"/>
      <c r="K714" s="271"/>
      <c r="L714" s="20"/>
    </row>
    <row r="715" spans="3:12" ht="13.5">
      <c r="C715" s="18"/>
      <c r="D715" s="20"/>
      <c r="E715" s="20"/>
      <c r="F715" s="271"/>
      <c r="G715" s="271"/>
      <c r="H715" s="271"/>
      <c r="I715" s="271"/>
      <c r="J715" s="271"/>
      <c r="K715" s="271"/>
      <c r="L715" s="20"/>
    </row>
    <row r="716" spans="3:12" ht="13.5">
      <c r="C716" s="18"/>
      <c r="D716" s="20"/>
      <c r="E716" s="20"/>
      <c r="F716" s="271"/>
      <c r="G716" s="271"/>
      <c r="H716" s="271"/>
      <c r="I716" s="271"/>
      <c r="J716" s="271"/>
      <c r="K716" s="271"/>
      <c r="L716" s="20"/>
    </row>
    <row r="717" spans="3:12" ht="13.5">
      <c r="C717" s="18"/>
      <c r="D717" s="20"/>
      <c r="E717" s="20"/>
      <c r="F717" s="271"/>
      <c r="G717" s="271"/>
      <c r="H717" s="271"/>
      <c r="I717" s="271"/>
      <c r="J717" s="271"/>
      <c r="K717" s="271"/>
      <c r="L717" s="20"/>
    </row>
    <row r="718" spans="3:12" ht="13.5">
      <c r="C718" s="18"/>
      <c r="D718" s="20"/>
      <c r="E718" s="20"/>
      <c r="F718" s="271"/>
      <c r="G718" s="271"/>
      <c r="H718" s="271"/>
      <c r="I718" s="271"/>
      <c r="J718" s="271"/>
      <c r="K718" s="271"/>
      <c r="L718" s="20"/>
    </row>
    <row r="719" spans="3:12" ht="13.5">
      <c r="C719" s="18"/>
      <c r="D719" s="20"/>
      <c r="E719" s="20"/>
      <c r="F719" s="271"/>
      <c r="G719" s="271"/>
      <c r="H719" s="271"/>
      <c r="I719" s="271"/>
      <c r="J719" s="271"/>
      <c r="K719" s="271"/>
      <c r="L719" s="20"/>
    </row>
    <row r="720" spans="3:12" ht="13.5">
      <c r="C720" s="18"/>
      <c r="D720" s="20"/>
      <c r="E720" s="20"/>
      <c r="F720" s="271"/>
      <c r="G720" s="271"/>
      <c r="H720" s="271"/>
      <c r="I720" s="271"/>
      <c r="J720" s="271"/>
      <c r="K720" s="271"/>
      <c r="L720" s="20"/>
    </row>
    <row r="721" spans="3:12" ht="13.5">
      <c r="C721" s="18"/>
      <c r="D721" s="20"/>
      <c r="E721" s="20"/>
      <c r="F721" s="271"/>
      <c r="G721" s="271"/>
      <c r="H721" s="271"/>
      <c r="I721" s="271"/>
      <c r="J721" s="271"/>
      <c r="K721" s="271"/>
      <c r="L721" s="20"/>
    </row>
    <row r="722" spans="3:12" ht="13.5">
      <c r="C722" s="18"/>
      <c r="D722" s="20"/>
      <c r="E722" s="20"/>
      <c r="F722" s="271"/>
      <c r="G722" s="271"/>
      <c r="H722" s="271"/>
      <c r="I722" s="271"/>
      <c r="J722" s="271"/>
      <c r="K722" s="271"/>
      <c r="L722" s="20"/>
    </row>
    <row r="723" spans="3:12" ht="13.5">
      <c r="C723" s="18"/>
      <c r="D723" s="20"/>
      <c r="E723" s="20"/>
      <c r="F723" s="271"/>
      <c r="G723" s="271"/>
      <c r="H723" s="271"/>
      <c r="I723" s="271"/>
      <c r="J723" s="271"/>
      <c r="K723" s="271"/>
      <c r="L723" s="20"/>
    </row>
    <row r="724" spans="3:12" ht="13.5">
      <c r="C724" s="18"/>
      <c r="D724" s="20"/>
      <c r="E724" s="20"/>
      <c r="F724" s="271"/>
      <c r="G724" s="271"/>
      <c r="H724" s="271"/>
      <c r="I724" s="271"/>
      <c r="J724" s="271"/>
      <c r="K724" s="271"/>
      <c r="L724" s="20"/>
    </row>
    <row r="725" spans="3:12" ht="13.5">
      <c r="C725" s="18"/>
      <c r="D725" s="20"/>
      <c r="E725" s="20"/>
      <c r="F725" s="271"/>
      <c r="G725" s="271"/>
      <c r="H725" s="271"/>
      <c r="I725" s="271"/>
      <c r="J725" s="271"/>
      <c r="K725" s="271"/>
      <c r="L725" s="20"/>
    </row>
    <row r="726" spans="3:12" ht="13.5">
      <c r="C726" s="18"/>
      <c r="D726" s="20"/>
      <c r="E726" s="20"/>
      <c r="F726" s="271"/>
      <c r="G726" s="271"/>
      <c r="H726" s="271"/>
      <c r="I726" s="271"/>
      <c r="J726" s="271"/>
      <c r="K726" s="271"/>
      <c r="L726" s="20"/>
    </row>
    <row r="727" spans="3:12" ht="13.5">
      <c r="C727" s="18"/>
      <c r="D727" s="20"/>
      <c r="E727" s="20"/>
      <c r="F727" s="271"/>
      <c r="G727" s="271"/>
      <c r="H727" s="271"/>
      <c r="I727" s="271"/>
      <c r="J727" s="271"/>
      <c r="K727" s="271"/>
      <c r="L727" s="20"/>
    </row>
    <row r="728" spans="3:12" ht="13.5">
      <c r="C728" s="18"/>
      <c r="D728" s="20"/>
      <c r="E728" s="20"/>
      <c r="F728" s="271"/>
      <c r="G728" s="271"/>
      <c r="H728" s="271"/>
      <c r="I728" s="271"/>
      <c r="J728" s="271"/>
      <c r="K728" s="271"/>
      <c r="L728" s="20"/>
    </row>
    <row r="729" spans="3:12" ht="13.5">
      <c r="C729" s="18"/>
      <c r="D729" s="20"/>
      <c r="E729" s="20"/>
      <c r="F729" s="271"/>
      <c r="G729" s="271"/>
      <c r="H729" s="271"/>
      <c r="I729" s="271"/>
      <c r="J729" s="271"/>
      <c r="K729" s="271"/>
      <c r="L729" s="20"/>
    </row>
    <row r="730" ht="13.5">
      <c r="K730" s="276" t="s">
        <v>1002</v>
      </c>
    </row>
    <row r="731" spans="3:6" ht="13.5">
      <c r="C731" s="294" t="s">
        <v>365</v>
      </c>
      <c r="D731" s="294"/>
      <c r="E731" s="294"/>
      <c r="F731" s="294"/>
    </row>
    <row r="732" spans="3:14" ht="13.5">
      <c r="C732" s="1"/>
      <c r="D732" s="255" t="s">
        <v>366</v>
      </c>
      <c r="E732" s="262" t="s">
        <v>367</v>
      </c>
      <c r="F732" s="295" t="s">
        <v>368</v>
      </c>
      <c r="G732" s="295"/>
      <c r="H732" s="295" t="s">
        <v>369</v>
      </c>
      <c r="I732" s="295"/>
      <c r="J732" s="466" t="s">
        <v>370</v>
      </c>
      <c r="K732" s="292"/>
      <c r="L732" s="295" t="s">
        <v>371</v>
      </c>
      <c r="M732" s="295"/>
      <c r="N732" s="239" t="s">
        <v>372</v>
      </c>
    </row>
    <row r="733" spans="3:14" ht="13.5">
      <c r="C733" s="1" t="s">
        <v>264</v>
      </c>
      <c r="D733" s="255"/>
      <c r="E733" s="103" t="s">
        <v>664</v>
      </c>
      <c r="F733" s="292"/>
      <c r="G733" s="292"/>
      <c r="H733" s="292"/>
      <c r="I733" s="292"/>
      <c r="J733" s="292"/>
      <c r="K733" s="292"/>
      <c r="L733" s="386"/>
      <c r="M733" s="386"/>
      <c r="N733" s="12"/>
    </row>
    <row r="734" spans="3:14" ht="45" customHeight="1">
      <c r="C734" s="1" t="s">
        <v>265</v>
      </c>
      <c r="D734" s="255" t="s">
        <v>664</v>
      </c>
      <c r="E734" s="262"/>
      <c r="F734" s="465" t="s">
        <v>725</v>
      </c>
      <c r="G734" s="465"/>
      <c r="H734" s="296" t="s">
        <v>726</v>
      </c>
      <c r="I734" s="296"/>
      <c r="J734" s="292" t="s">
        <v>727</v>
      </c>
      <c r="K734" s="292"/>
      <c r="L734" s="386">
        <v>100000</v>
      </c>
      <c r="M734" s="386"/>
      <c r="N734" s="12">
        <v>0</v>
      </c>
    </row>
    <row r="735" spans="3:14" ht="13.5">
      <c r="C735" s="1" t="s">
        <v>266</v>
      </c>
      <c r="D735" s="255"/>
      <c r="E735" s="262" t="s">
        <v>664</v>
      </c>
      <c r="F735" s="292"/>
      <c r="G735" s="292"/>
      <c r="H735" s="292"/>
      <c r="I735" s="292"/>
      <c r="J735" s="292"/>
      <c r="K735" s="292"/>
      <c r="L735" s="386"/>
      <c r="M735" s="386"/>
      <c r="N735" s="12"/>
    </row>
    <row r="736" spans="3:14" ht="13.5">
      <c r="C736" s="1" t="s">
        <v>267</v>
      </c>
      <c r="D736" s="255"/>
      <c r="E736" s="262" t="s">
        <v>664</v>
      </c>
      <c r="F736" s="292"/>
      <c r="G736" s="292"/>
      <c r="H736" s="292"/>
      <c r="I736" s="292"/>
      <c r="J736" s="292"/>
      <c r="K736" s="292"/>
      <c r="L736" s="386"/>
      <c r="M736" s="386"/>
      <c r="N736" s="12"/>
    </row>
    <row r="737" spans="3:14" ht="13.5">
      <c r="C737" s="1" t="s">
        <v>268</v>
      </c>
      <c r="D737" s="255"/>
      <c r="E737" s="262" t="s">
        <v>664</v>
      </c>
      <c r="F737" s="292"/>
      <c r="G737" s="292"/>
      <c r="H737" s="292"/>
      <c r="I737" s="292"/>
      <c r="J737" s="292"/>
      <c r="K737" s="292"/>
      <c r="L737" s="386"/>
      <c r="M737" s="386"/>
      <c r="N737" s="12"/>
    </row>
    <row r="738" spans="3:14" ht="45" customHeight="1">
      <c r="C738" s="1" t="s">
        <v>269</v>
      </c>
      <c r="D738" s="255" t="s">
        <v>664</v>
      </c>
      <c r="E738" s="262"/>
      <c r="F738" s="320" t="s">
        <v>846</v>
      </c>
      <c r="G738" s="320"/>
      <c r="H738" s="356" t="s">
        <v>847</v>
      </c>
      <c r="I738" s="356"/>
      <c r="J738" s="356" t="s">
        <v>848</v>
      </c>
      <c r="K738" s="356"/>
      <c r="L738" s="386">
        <v>60000</v>
      </c>
      <c r="M738" s="386"/>
      <c r="N738" s="12">
        <v>6</v>
      </c>
    </row>
    <row r="739" spans="3:14" ht="45" customHeight="1">
      <c r="C739" s="1" t="s">
        <v>270</v>
      </c>
      <c r="D739" s="255" t="s">
        <v>664</v>
      </c>
      <c r="E739" s="262"/>
      <c r="F739" s="296" t="s">
        <v>862</v>
      </c>
      <c r="G739" s="296"/>
      <c r="H739" s="296" t="s">
        <v>863</v>
      </c>
      <c r="I739" s="296"/>
      <c r="J739" s="296" t="s">
        <v>864</v>
      </c>
      <c r="K739" s="296"/>
      <c r="L739" s="386">
        <v>60000</v>
      </c>
      <c r="M739" s="386"/>
      <c r="N739" s="12">
        <v>236</v>
      </c>
    </row>
    <row r="740" spans="3:14" ht="13.5">
      <c r="C740" s="1" t="s">
        <v>271</v>
      </c>
      <c r="D740" s="255"/>
      <c r="E740" s="262" t="s">
        <v>664</v>
      </c>
      <c r="F740" s="292"/>
      <c r="G740" s="292"/>
      <c r="H740" s="292"/>
      <c r="I740" s="292"/>
      <c r="J740" s="292"/>
      <c r="K740" s="292"/>
      <c r="L740" s="386"/>
      <c r="M740" s="386"/>
      <c r="N740" s="12"/>
    </row>
    <row r="741" spans="3:14" ht="13.5">
      <c r="C741" s="1" t="s">
        <v>272</v>
      </c>
      <c r="D741" s="255"/>
      <c r="E741" s="262" t="s">
        <v>664</v>
      </c>
      <c r="F741" s="292"/>
      <c r="G741" s="292"/>
      <c r="H741" s="292"/>
      <c r="I741" s="292"/>
      <c r="J741" s="292"/>
      <c r="K741" s="292"/>
      <c r="L741" s="386"/>
      <c r="M741" s="386"/>
      <c r="N741" s="12"/>
    </row>
    <row r="742" spans="3:15" ht="81.75" customHeight="1">
      <c r="C742" s="1" t="s">
        <v>273</v>
      </c>
      <c r="D742" s="255" t="s">
        <v>664</v>
      </c>
      <c r="E742" s="262"/>
      <c r="F742" s="339" t="s">
        <v>50</v>
      </c>
      <c r="G742" s="342"/>
      <c r="H742" s="292"/>
      <c r="I742" s="292"/>
      <c r="J742" s="289" t="s">
        <v>51</v>
      </c>
      <c r="K742" s="291"/>
      <c r="L742" s="386">
        <v>50000</v>
      </c>
      <c r="M742" s="386"/>
      <c r="N742" s="12">
        <v>5</v>
      </c>
      <c r="O742" s="258" t="s">
        <v>52</v>
      </c>
    </row>
    <row r="743" spans="3:14" ht="13.5">
      <c r="C743" s="1" t="s">
        <v>274</v>
      </c>
      <c r="D743" s="255"/>
      <c r="E743" s="262" t="s">
        <v>664</v>
      </c>
      <c r="F743" s="292"/>
      <c r="G743" s="292"/>
      <c r="H743" s="292"/>
      <c r="I743" s="292"/>
      <c r="J743" s="292"/>
      <c r="K743" s="292"/>
      <c r="L743" s="386"/>
      <c r="M743" s="386"/>
      <c r="N743" s="12"/>
    </row>
    <row r="744" spans="3:15" ht="84.75" customHeight="1">
      <c r="C744" s="1" t="s">
        <v>275</v>
      </c>
      <c r="D744" s="16" t="s">
        <v>664</v>
      </c>
      <c r="E744" s="262"/>
      <c r="F744" s="336" t="s">
        <v>96</v>
      </c>
      <c r="G744" s="336"/>
      <c r="H744" s="293" t="s">
        <v>97</v>
      </c>
      <c r="I744" s="293"/>
      <c r="J744" s="293" t="s">
        <v>98</v>
      </c>
      <c r="K744" s="293"/>
      <c r="L744" s="386">
        <v>65000</v>
      </c>
      <c r="M744" s="386"/>
      <c r="N744" s="12">
        <v>33</v>
      </c>
      <c r="O744" s="258" t="s">
        <v>99</v>
      </c>
    </row>
    <row r="745" spans="3:14" ht="49.5" customHeight="1">
      <c r="C745" s="1" t="s">
        <v>276</v>
      </c>
      <c r="D745" s="16" t="s">
        <v>664</v>
      </c>
      <c r="E745" s="262"/>
      <c r="F745" s="336" t="s">
        <v>182</v>
      </c>
      <c r="G745" s="336"/>
      <c r="H745" s="293" t="s">
        <v>183</v>
      </c>
      <c r="I745" s="293"/>
      <c r="J745" s="292"/>
      <c r="K745" s="292"/>
      <c r="L745" s="386">
        <v>51600</v>
      </c>
      <c r="M745" s="386"/>
      <c r="N745" s="12">
        <v>0</v>
      </c>
    </row>
    <row r="746" spans="3:14" ht="13.5">
      <c r="C746" s="1" t="s">
        <v>277</v>
      </c>
      <c r="D746" s="255"/>
      <c r="E746" s="262" t="s">
        <v>664</v>
      </c>
      <c r="F746" s="292"/>
      <c r="G746" s="292"/>
      <c r="H746" s="292"/>
      <c r="I746" s="292"/>
      <c r="J746" s="292"/>
      <c r="K746" s="292"/>
      <c r="L746" s="386"/>
      <c r="M746" s="386"/>
      <c r="N746" s="12"/>
    </row>
    <row r="747" spans="3:14" ht="35.25" customHeight="1">
      <c r="C747" s="1" t="s">
        <v>278</v>
      </c>
      <c r="D747" s="16" t="s">
        <v>664</v>
      </c>
      <c r="E747" s="262"/>
      <c r="F747" s="339" t="s">
        <v>229</v>
      </c>
      <c r="G747" s="342"/>
      <c r="H747" s="293" t="s">
        <v>230</v>
      </c>
      <c r="I747" s="293"/>
      <c r="J747" s="338" t="s">
        <v>231</v>
      </c>
      <c r="K747" s="338"/>
      <c r="L747" s="386">
        <v>60000</v>
      </c>
      <c r="M747" s="386"/>
      <c r="N747" s="12">
        <v>18</v>
      </c>
    </row>
    <row r="748" spans="3:14" ht="55.5" customHeight="1">
      <c r="C748" s="1" t="s">
        <v>279</v>
      </c>
      <c r="D748" s="16" t="s">
        <v>664</v>
      </c>
      <c r="E748" s="262"/>
      <c r="F748" s="339" t="s">
        <v>114</v>
      </c>
      <c r="G748" s="342"/>
      <c r="H748" s="289" t="s">
        <v>115</v>
      </c>
      <c r="I748" s="291"/>
      <c r="J748" s="289" t="s">
        <v>116</v>
      </c>
      <c r="K748" s="291"/>
      <c r="L748" s="461" t="s">
        <v>117</v>
      </c>
      <c r="M748" s="462"/>
      <c r="N748" s="12">
        <v>69</v>
      </c>
    </row>
    <row r="749" spans="3:14" ht="45" customHeight="1">
      <c r="C749" s="1" t="s">
        <v>280</v>
      </c>
      <c r="D749" s="16" t="s">
        <v>664</v>
      </c>
      <c r="E749" s="7"/>
      <c r="F749" s="378" t="s">
        <v>888</v>
      </c>
      <c r="G749" s="378"/>
      <c r="H749" s="378" t="s">
        <v>889</v>
      </c>
      <c r="I749" s="378"/>
      <c r="J749" s="463" t="s">
        <v>890</v>
      </c>
      <c r="K749" s="464"/>
      <c r="L749" s="386">
        <v>45000</v>
      </c>
      <c r="M749" s="386"/>
      <c r="N749" s="12">
        <v>60</v>
      </c>
    </row>
    <row r="750" spans="3:14" ht="13.5">
      <c r="C750" s="1"/>
      <c r="D750" s="5"/>
      <c r="E750" s="7"/>
      <c r="F750" s="292"/>
      <c r="G750" s="292"/>
      <c r="H750" s="292"/>
      <c r="I750" s="292"/>
      <c r="J750" s="292"/>
      <c r="K750" s="292"/>
      <c r="L750" s="386"/>
      <c r="M750" s="386"/>
      <c r="N750" s="12"/>
    </row>
    <row r="751" spans="3:14" ht="13.5">
      <c r="C751" s="1" t="s">
        <v>307</v>
      </c>
      <c r="D751" s="5">
        <f>COUNTA(D733:D749)</f>
        <v>9</v>
      </c>
      <c r="E751" s="7">
        <f>COUNTA(E733:E749)</f>
        <v>8</v>
      </c>
      <c r="F751" s="292"/>
      <c r="G751" s="292"/>
      <c r="H751" s="292"/>
      <c r="I751" s="292"/>
      <c r="J751" s="292"/>
      <c r="K751" s="292"/>
      <c r="L751" s="386">
        <f>AVERAGE(L733:M749)</f>
        <v>61450</v>
      </c>
      <c r="M751" s="386"/>
      <c r="N751" s="12">
        <f>SUM(N733:N749)</f>
        <v>427</v>
      </c>
    </row>
    <row r="756" spans="3:6" ht="13.5">
      <c r="C756" s="294" t="s">
        <v>373</v>
      </c>
      <c r="D756" s="294"/>
      <c r="E756" s="294"/>
      <c r="F756" s="294"/>
    </row>
    <row r="757" spans="3:6" ht="13.5">
      <c r="C757" s="238"/>
      <c r="D757" s="238"/>
      <c r="E757" s="238"/>
      <c r="F757" s="238"/>
    </row>
    <row r="758" spans="3:15" ht="13.5">
      <c r="C758" s="292"/>
      <c r="D758" s="322" t="s">
        <v>376</v>
      </c>
      <c r="E758" s="322"/>
      <c r="F758" s="322" t="s">
        <v>377</v>
      </c>
      <c r="G758" s="322"/>
      <c r="H758" s="322" t="s">
        <v>380</v>
      </c>
      <c r="I758" s="322"/>
      <c r="J758" s="322"/>
      <c r="K758" s="322"/>
      <c r="M758" s="459" t="s">
        <v>885</v>
      </c>
      <c r="N758" s="460"/>
      <c r="O758" s="460"/>
    </row>
    <row r="759" spans="3:15" ht="13.5">
      <c r="C759" s="292"/>
      <c r="D759" s="269" t="s">
        <v>374</v>
      </c>
      <c r="E759" s="28" t="s">
        <v>375</v>
      </c>
      <c r="F759" s="269" t="s">
        <v>378</v>
      </c>
      <c r="G759" s="28" t="s">
        <v>379</v>
      </c>
      <c r="H759" s="269" t="s">
        <v>378</v>
      </c>
      <c r="I759" s="29" t="s">
        <v>381</v>
      </c>
      <c r="J759" s="24" t="s">
        <v>382</v>
      </c>
      <c r="K759" s="28" t="s">
        <v>299</v>
      </c>
      <c r="M759" s="460"/>
      <c r="N759" s="460"/>
      <c r="O759" s="460"/>
    </row>
    <row r="760" spans="3:15" ht="13.5">
      <c r="C760" s="1" t="s">
        <v>264</v>
      </c>
      <c r="D760" s="89" t="s">
        <v>664</v>
      </c>
      <c r="E760" s="262"/>
      <c r="F760" s="5"/>
      <c r="G760" s="26"/>
      <c r="H760" s="142"/>
      <c r="I760" s="266"/>
      <c r="J760" s="144"/>
      <c r="K760" s="26"/>
      <c r="M760" s="127"/>
      <c r="N760" s="127"/>
      <c r="O760" s="127"/>
    </row>
    <row r="761" spans="3:15" ht="13.5">
      <c r="C761" s="1" t="s">
        <v>265</v>
      </c>
      <c r="D761" s="5"/>
      <c r="E761" s="262" t="s">
        <v>664</v>
      </c>
      <c r="F761" s="5"/>
      <c r="G761" s="26"/>
      <c r="H761" s="142"/>
      <c r="I761" s="266"/>
      <c r="J761" s="144"/>
      <c r="K761" s="26"/>
      <c r="M761" s="455" t="s">
        <v>1</v>
      </c>
      <c r="N761" s="403"/>
      <c r="O761" s="403"/>
    </row>
    <row r="762" spans="3:15" ht="13.5">
      <c r="C762" s="1" t="s">
        <v>266</v>
      </c>
      <c r="D762" s="5"/>
      <c r="E762" s="262" t="s">
        <v>664</v>
      </c>
      <c r="F762" s="5"/>
      <c r="G762" s="26"/>
      <c r="H762" s="142"/>
      <c r="I762" s="266"/>
      <c r="J762" s="144"/>
      <c r="K762" s="26"/>
      <c r="M762" s="403"/>
      <c r="N762" s="403"/>
      <c r="O762" s="403"/>
    </row>
    <row r="763" spans="3:15" ht="13.5">
      <c r="C763" s="1" t="s">
        <v>267</v>
      </c>
      <c r="D763" s="5"/>
      <c r="E763" s="262"/>
      <c r="F763" s="5"/>
      <c r="G763" s="26"/>
      <c r="H763" s="286">
        <v>3037200</v>
      </c>
      <c r="I763" s="421" t="s">
        <v>789</v>
      </c>
      <c r="J763" s="456"/>
      <c r="K763" s="26">
        <v>6</v>
      </c>
      <c r="M763" s="403"/>
      <c r="N763" s="403"/>
      <c r="O763" s="403"/>
    </row>
    <row r="764" spans="3:15" ht="13.5">
      <c r="C764" s="1" t="s">
        <v>268</v>
      </c>
      <c r="D764" s="5"/>
      <c r="E764" s="262" t="s">
        <v>664</v>
      </c>
      <c r="F764" s="5"/>
      <c r="G764" s="26"/>
      <c r="H764" s="142"/>
      <c r="I764" s="266"/>
      <c r="J764" s="144"/>
      <c r="K764" s="26"/>
      <c r="M764" s="403"/>
      <c r="N764" s="403"/>
      <c r="O764" s="403"/>
    </row>
    <row r="765" spans="3:15" ht="13.5">
      <c r="C765" s="1" t="s">
        <v>269</v>
      </c>
      <c r="D765" s="5"/>
      <c r="E765" s="262" t="s">
        <v>664</v>
      </c>
      <c r="F765" s="5"/>
      <c r="G765" s="26"/>
      <c r="H765" s="142"/>
      <c r="I765" s="266"/>
      <c r="J765" s="144"/>
      <c r="K765" s="26"/>
      <c r="M765" s="403"/>
      <c r="N765" s="403"/>
      <c r="O765" s="403"/>
    </row>
    <row r="766" spans="3:11" ht="13.5">
      <c r="C766" s="1" t="s">
        <v>270</v>
      </c>
      <c r="D766" s="5"/>
      <c r="E766" s="262" t="s">
        <v>664</v>
      </c>
      <c r="F766" s="5"/>
      <c r="G766" s="26"/>
      <c r="H766" s="142"/>
      <c r="I766" s="266"/>
      <c r="J766" s="144"/>
      <c r="K766" s="26"/>
    </row>
    <row r="767" spans="3:11" ht="33.75">
      <c r="C767" s="1" t="s">
        <v>271</v>
      </c>
      <c r="D767" s="89" t="s">
        <v>664</v>
      </c>
      <c r="E767" s="262"/>
      <c r="F767" s="5"/>
      <c r="G767" s="26"/>
      <c r="H767" s="146" t="s">
        <v>2</v>
      </c>
      <c r="I767" s="147" t="s">
        <v>884</v>
      </c>
      <c r="J767" s="243" t="s">
        <v>0</v>
      </c>
      <c r="K767" s="26">
        <v>6</v>
      </c>
    </row>
    <row r="768" spans="3:11" ht="13.5">
      <c r="C768" s="1" t="s">
        <v>272</v>
      </c>
      <c r="D768" s="5"/>
      <c r="E768" s="262" t="s">
        <v>664</v>
      </c>
      <c r="F768" s="5"/>
      <c r="G768" s="26"/>
      <c r="H768" s="142"/>
      <c r="I768" s="266"/>
      <c r="J768" s="144"/>
      <c r="K768" s="26"/>
    </row>
    <row r="769" spans="3:11" ht="13.5">
      <c r="C769" s="1" t="s">
        <v>273</v>
      </c>
      <c r="D769" s="5"/>
      <c r="E769" s="262"/>
      <c r="F769" s="5"/>
      <c r="G769" s="26"/>
      <c r="H769" s="142"/>
      <c r="I769" s="266"/>
      <c r="J769" s="144"/>
      <c r="K769" s="26"/>
    </row>
    <row r="770" spans="3:11" ht="33.75">
      <c r="C770" s="1" t="s">
        <v>274</v>
      </c>
      <c r="D770" s="89" t="s">
        <v>664</v>
      </c>
      <c r="E770" s="262"/>
      <c r="F770" s="140" t="s">
        <v>73</v>
      </c>
      <c r="G770" s="26">
        <v>0</v>
      </c>
      <c r="H770" s="142"/>
      <c r="I770" s="268" t="s">
        <v>74</v>
      </c>
      <c r="J770" s="148" t="s">
        <v>75</v>
      </c>
      <c r="K770" s="26"/>
    </row>
    <row r="771" spans="3:11" ht="56.25">
      <c r="C771" s="1" t="s">
        <v>275</v>
      </c>
      <c r="D771" s="89" t="s">
        <v>664</v>
      </c>
      <c r="E771" s="262"/>
      <c r="F771" s="5"/>
      <c r="G771" s="26"/>
      <c r="H771" s="149" t="s">
        <v>101</v>
      </c>
      <c r="I771" s="457" t="s">
        <v>100</v>
      </c>
      <c r="J771" s="458"/>
      <c r="K771" s="26">
        <v>0</v>
      </c>
    </row>
    <row r="772" spans="3:11" ht="13.5">
      <c r="C772" s="1" t="s">
        <v>276</v>
      </c>
      <c r="D772" s="5"/>
      <c r="E772" s="262" t="s">
        <v>664</v>
      </c>
      <c r="F772" s="5"/>
      <c r="G772" s="26"/>
      <c r="H772" s="142"/>
      <c r="I772" s="266"/>
      <c r="J772" s="144"/>
      <c r="K772" s="26"/>
    </row>
    <row r="773" spans="3:11" ht="13.5">
      <c r="C773" s="1" t="s">
        <v>277</v>
      </c>
      <c r="D773" s="5"/>
      <c r="E773" s="262" t="s">
        <v>664</v>
      </c>
      <c r="F773" s="5"/>
      <c r="G773" s="26"/>
      <c r="H773" s="142"/>
      <c r="I773" s="266"/>
      <c r="J773" s="144"/>
      <c r="K773" s="26"/>
    </row>
    <row r="774" spans="3:11" ht="45">
      <c r="C774" s="1" t="s">
        <v>278</v>
      </c>
      <c r="D774" s="89" t="s">
        <v>664</v>
      </c>
      <c r="E774" s="262"/>
      <c r="F774" s="5"/>
      <c r="G774" s="26"/>
      <c r="H774" s="11">
        <v>800000</v>
      </c>
      <c r="I774" s="150" t="s">
        <v>232</v>
      </c>
      <c r="J774" s="144"/>
      <c r="K774" s="26">
        <v>1</v>
      </c>
    </row>
    <row r="775" spans="3:11" ht="13.5">
      <c r="C775" s="1" t="s">
        <v>279</v>
      </c>
      <c r="D775" s="5"/>
      <c r="E775" s="262" t="s">
        <v>664</v>
      </c>
      <c r="F775" s="5"/>
      <c r="G775" s="26"/>
      <c r="H775" s="142"/>
      <c r="I775" s="266"/>
      <c r="J775" s="144"/>
      <c r="K775" s="26"/>
    </row>
    <row r="776" spans="3:11" ht="13.5">
      <c r="C776" s="1" t="s">
        <v>280</v>
      </c>
      <c r="D776" s="5"/>
      <c r="E776" s="262" t="s">
        <v>664</v>
      </c>
      <c r="F776" s="5"/>
      <c r="G776" s="26"/>
      <c r="H776" s="142"/>
      <c r="I776" s="266"/>
      <c r="J776" s="144"/>
      <c r="K776" s="26"/>
    </row>
    <row r="777" spans="3:11" ht="13.5">
      <c r="C777" s="1"/>
      <c r="D777" s="5"/>
      <c r="E777" s="7"/>
      <c r="F777" s="5"/>
      <c r="G777" s="26"/>
      <c r="H777" s="5"/>
      <c r="I777" s="30"/>
      <c r="J777" s="22"/>
      <c r="K777" s="26"/>
    </row>
    <row r="778" spans="3:11" ht="13.5">
      <c r="C778" s="1" t="s">
        <v>307</v>
      </c>
      <c r="D778" s="13">
        <f>COUNTA(D760:D776)</f>
        <v>5</v>
      </c>
      <c r="E778" s="26">
        <f>COUNTA(E760:E776)</f>
        <v>10</v>
      </c>
      <c r="F778" s="5" t="e">
        <f>AVERAGE(F760:F776)</f>
        <v>#DIV/0!</v>
      </c>
      <c r="G778" s="141">
        <f>SUM(G760:G776)</f>
        <v>0</v>
      </c>
      <c r="H778" s="100">
        <f>AVERAGE(H760:H776)</f>
        <v>1918600</v>
      </c>
      <c r="I778" s="30"/>
      <c r="J778" s="22"/>
      <c r="K778" s="26">
        <f>SUM(K760:K776)</f>
        <v>13</v>
      </c>
    </row>
    <row r="779" spans="3:11" ht="13.5">
      <c r="C779" s="18"/>
      <c r="D779" s="20"/>
      <c r="E779" s="20"/>
      <c r="F779" s="18"/>
      <c r="G779" s="84"/>
      <c r="H779" s="84"/>
      <c r="I779" s="18"/>
      <c r="J779" s="18"/>
      <c r="K779" s="20"/>
    </row>
    <row r="780" spans="3:11" ht="13.5">
      <c r="C780" s="18"/>
      <c r="D780" s="20"/>
      <c r="E780" s="20"/>
      <c r="F780" s="18"/>
      <c r="G780" s="84"/>
      <c r="H780" s="84"/>
      <c r="I780" s="18"/>
      <c r="J780" s="18"/>
      <c r="K780" s="20"/>
    </row>
    <row r="781" spans="3:11" ht="13.5">
      <c r="C781" s="18"/>
      <c r="D781" s="20"/>
      <c r="E781" s="20"/>
      <c r="F781" s="18"/>
      <c r="G781" s="84"/>
      <c r="H781" s="84"/>
      <c r="I781" s="18"/>
      <c r="J781" s="18"/>
      <c r="K781" s="20"/>
    </row>
    <row r="782" spans="3:11" ht="13.5">
      <c r="C782" s="18"/>
      <c r="D782" s="20"/>
      <c r="E782" s="20"/>
      <c r="F782" s="18"/>
      <c r="G782" s="84"/>
      <c r="H782" s="84"/>
      <c r="I782" s="18"/>
      <c r="J782" s="18"/>
      <c r="K782" s="20"/>
    </row>
    <row r="783" spans="3:11" ht="13.5">
      <c r="C783" s="18"/>
      <c r="D783" s="20"/>
      <c r="E783" s="20"/>
      <c r="F783" s="18"/>
      <c r="G783" s="84"/>
      <c r="H783" s="84"/>
      <c r="I783" s="18"/>
      <c r="J783" s="18"/>
      <c r="K783" s="20"/>
    </row>
    <row r="784" spans="3:11" ht="13.5">
      <c r="C784" s="18"/>
      <c r="D784" s="20"/>
      <c r="E784" s="20"/>
      <c r="F784" s="18"/>
      <c r="G784" s="84"/>
      <c r="H784" s="84"/>
      <c r="I784" s="18"/>
      <c r="J784" s="18"/>
      <c r="K784" s="20"/>
    </row>
    <row r="785" spans="3:11" ht="13.5">
      <c r="C785" s="18"/>
      <c r="D785" s="20"/>
      <c r="E785" s="20"/>
      <c r="F785" s="18"/>
      <c r="G785" s="84"/>
      <c r="H785" s="84"/>
      <c r="I785" s="18"/>
      <c r="J785" s="18"/>
      <c r="K785" s="20"/>
    </row>
    <row r="786" spans="3:11" ht="13.5">
      <c r="C786" s="18"/>
      <c r="D786" s="20"/>
      <c r="E786" s="20"/>
      <c r="F786" s="18"/>
      <c r="G786" s="84"/>
      <c r="H786" s="84"/>
      <c r="I786" s="18"/>
      <c r="J786" s="18"/>
      <c r="K786" s="283" t="s">
        <v>1003</v>
      </c>
    </row>
    <row r="787" spans="3:11" ht="13.5">
      <c r="C787" s="294" t="s">
        <v>383</v>
      </c>
      <c r="D787" s="294"/>
      <c r="E787" s="294"/>
      <c r="F787" s="294"/>
      <c r="H787" s="294" t="s">
        <v>386</v>
      </c>
      <c r="I787" s="294"/>
      <c r="J787" s="294"/>
      <c r="K787" s="294"/>
    </row>
    <row r="788" spans="3:12" ht="13.5">
      <c r="C788" s="1"/>
      <c r="D788" s="255" t="s">
        <v>347</v>
      </c>
      <c r="E788" s="262" t="s">
        <v>384</v>
      </c>
      <c r="F788" s="239" t="s">
        <v>385</v>
      </c>
      <c r="H788" s="1"/>
      <c r="I788" s="255" t="s">
        <v>347</v>
      </c>
      <c r="J788" s="260" t="s">
        <v>378</v>
      </c>
      <c r="K788" s="33" t="s">
        <v>387</v>
      </c>
      <c r="L788" s="244" t="s">
        <v>76</v>
      </c>
    </row>
    <row r="789" spans="3:12" ht="13.5">
      <c r="C789" s="1" t="s">
        <v>264</v>
      </c>
      <c r="D789" s="255"/>
      <c r="E789" s="119"/>
      <c r="F789" s="93" t="s">
        <v>664</v>
      </c>
      <c r="H789" s="1" t="s">
        <v>264</v>
      </c>
      <c r="I789" s="89" t="s">
        <v>664</v>
      </c>
      <c r="J789" s="259" t="s">
        <v>672</v>
      </c>
      <c r="K789" s="22">
        <v>35</v>
      </c>
      <c r="L789" s="244"/>
    </row>
    <row r="790" spans="3:15" ht="13.5">
      <c r="C790" s="1" t="s">
        <v>265</v>
      </c>
      <c r="D790" s="255"/>
      <c r="E790" s="119"/>
      <c r="F790" s="93" t="s">
        <v>664</v>
      </c>
      <c r="H790" s="1" t="s">
        <v>265</v>
      </c>
      <c r="I790" s="89" t="s">
        <v>664</v>
      </c>
      <c r="J790" s="259" t="s">
        <v>728</v>
      </c>
      <c r="K790" s="22">
        <v>6</v>
      </c>
      <c r="L790" s="244"/>
      <c r="N790" s="336" t="s">
        <v>120</v>
      </c>
      <c r="O790" s="336"/>
    </row>
    <row r="791" spans="3:15" ht="13.5">
      <c r="C791" s="1" t="s">
        <v>266</v>
      </c>
      <c r="D791" s="255"/>
      <c r="E791" s="119"/>
      <c r="F791" s="93" t="s">
        <v>664</v>
      </c>
      <c r="H791" s="1" t="s">
        <v>266</v>
      </c>
      <c r="I791" s="5"/>
      <c r="J791" s="259"/>
      <c r="K791" s="22"/>
      <c r="L791" s="244" t="s">
        <v>664</v>
      </c>
      <c r="N791" s="336" t="s">
        <v>121</v>
      </c>
      <c r="O791" s="336"/>
    </row>
    <row r="792" spans="3:15" ht="13.5">
      <c r="C792" s="1" t="s">
        <v>267</v>
      </c>
      <c r="D792" s="255"/>
      <c r="E792" s="119"/>
      <c r="F792" s="93" t="s">
        <v>664</v>
      </c>
      <c r="H792" s="1" t="s">
        <v>267</v>
      </c>
      <c r="I792" s="89" t="s">
        <v>664</v>
      </c>
      <c r="J792" s="259" t="s">
        <v>790</v>
      </c>
      <c r="K792" s="22">
        <v>70</v>
      </c>
      <c r="L792" s="244"/>
      <c r="N792" s="253" t="s">
        <v>122</v>
      </c>
      <c r="O792" s="253" t="s">
        <v>123</v>
      </c>
    </row>
    <row r="793" spans="3:15" ht="13.5">
      <c r="C793" s="1" t="s">
        <v>268</v>
      </c>
      <c r="D793" s="255"/>
      <c r="E793" s="119"/>
      <c r="F793" s="93" t="s">
        <v>664</v>
      </c>
      <c r="H793" s="1" t="s">
        <v>268</v>
      </c>
      <c r="I793" s="5"/>
      <c r="J793" s="259"/>
      <c r="K793" s="22"/>
      <c r="L793" s="244" t="s">
        <v>664</v>
      </c>
      <c r="N793" s="253" t="s">
        <v>124</v>
      </c>
      <c r="O793" s="253" t="s">
        <v>125</v>
      </c>
    </row>
    <row r="794" spans="3:15" ht="13.5">
      <c r="C794" s="1" t="s">
        <v>269</v>
      </c>
      <c r="D794" s="255"/>
      <c r="E794" s="119"/>
      <c r="F794" s="93" t="s">
        <v>664</v>
      </c>
      <c r="H794" s="1" t="s">
        <v>269</v>
      </c>
      <c r="I794" s="89" t="s">
        <v>664</v>
      </c>
      <c r="J794" s="259">
        <v>120000</v>
      </c>
      <c r="K794" s="22">
        <v>61</v>
      </c>
      <c r="L794" s="244"/>
      <c r="N794" s="344" t="s">
        <v>126</v>
      </c>
      <c r="O794" s="344"/>
    </row>
    <row r="795" spans="3:15" ht="13.5">
      <c r="C795" s="1" t="s">
        <v>270</v>
      </c>
      <c r="D795" s="255"/>
      <c r="E795" s="119"/>
      <c r="F795" s="93" t="s">
        <v>664</v>
      </c>
      <c r="H795" s="1" t="s">
        <v>270</v>
      </c>
      <c r="I795" s="89" t="s">
        <v>664</v>
      </c>
      <c r="J795" s="259" t="s">
        <v>865</v>
      </c>
      <c r="K795" s="22">
        <v>118</v>
      </c>
      <c r="L795" s="244"/>
      <c r="N795" s="344"/>
      <c r="O795" s="344"/>
    </row>
    <row r="796" spans="3:15" ht="13.5">
      <c r="C796" s="1" t="s">
        <v>271</v>
      </c>
      <c r="D796" s="255" t="s">
        <v>664</v>
      </c>
      <c r="E796" s="119">
        <v>100</v>
      </c>
      <c r="F796" s="1"/>
      <c r="H796" s="1" t="s">
        <v>271</v>
      </c>
      <c r="I796" s="89" t="s">
        <v>664</v>
      </c>
      <c r="J796" s="259" t="s">
        <v>3</v>
      </c>
      <c r="K796" s="22">
        <v>209</v>
      </c>
      <c r="L796" s="244"/>
      <c r="N796" s="253" t="s">
        <v>127</v>
      </c>
      <c r="O796" s="253" t="s">
        <v>128</v>
      </c>
    </row>
    <row r="797" spans="3:12" ht="13.5">
      <c r="C797" s="1" t="s">
        <v>272</v>
      </c>
      <c r="D797" s="255" t="s">
        <v>664</v>
      </c>
      <c r="E797" s="119" t="s">
        <v>29</v>
      </c>
      <c r="F797" s="1"/>
      <c r="H797" s="1" t="s">
        <v>272</v>
      </c>
      <c r="I797" s="89" t="s">
        <v>664</v>
      </c>
      <c r="J797" s="259">
        <v>1260000</v>
      </c>
      <c r="K797" s="22">
        <v>46</v>
      </c>
      <c r="L797" s="244"/>
    </row>
    <row r="798" spans="3:12" ht="13.5">
      <c r="C798" s="1" t="s">
        <v>273</v>
      </c>
      <c r="D798" s="255" t="s">
        <v>664</v>
      </c>
      <c r="E798" s="119">
        <v>100</v>
      </c>
      <c r="F798" s="1"/>
      <c r="H798" s="1" t="s">
        <v>273</v>
      </c>
      <c r="I798" s="89" t="s">
        <v>664</v>
      </c>
      <c r="J798" s="259">
        <v>3000</v>
      </c>
      <c r="K798" s="22">
        <v>56</v>
      </c>
      <c r="L798" s="244"/>
    </row>
    <row r="799" spans="3:12" ht="13.5">
      <c r="C799" s="1" t="s">
        <v>274</v>
      </c>
      <c r="D799" s="255" t="s">
        <v>664</v>
      </c>
      <c r="E799" s="119">
        <v>0</v>
      </c>
      <c r="F799" s="1"/>
      <c r="H799" s="1" t="s">
        <v>274</v>
      </c>
      <c r="I799" s="5"/>
      <c r="J799" s="259"/>
      <c r="K799" s="22"/>
      <c r="L799" s="244" t="s">
        <v>664</v>
      </c>
    </row>
    <row r="800" spans="3:12" ht="13.5">
      <c r="C800" s="1" t="s">
        <v>275</v>
      </c>
      <c r="D800" s="255" t="s">
        <v>664</v>
      </c>
      <c r="E800" s="119"/>
      <c r="F800" s="1"/>
      <c r="H800" s="1" t="s">
        <v>275</v>
      </c>
      <c r="I800" s="89" t="s">
        <v>664</v>
      </c>
      <c r="J800" s="259"/>
      <c r="K800" s="22"/>
      <c r="L800" s="244"/>
    </row>
    <row r="801" spans="3:12" ht="13.5">
      <c r="C801" s="1" t="s">
        <v>276</v>
      </c>
      <c r="D801" s="255" t="s">
        <v>664</v>
      </c>
      <c r="E801" s="119"/>
      <c r="F801" s="1"/>
      <c r="H801" s="1" t="s">
        <v>276</v>
      </c>
      <c r="I801" s="89" t="s">
        <v>664</v>
      </c>
      <c r="J801" s="259"/>
      <c r="K801" s="22"/>
      <c r="L801" s="244"/>
    </row>
    <row r="802" spans="3:12" ht="13.5">
      <c r="C802" s="1" t="s">
        <v>277</v>
      </c>
      <c r="D802" s="255"/>
      <c r="E802" s="119"/>
      <c r="F802" s="93" t="s">
        <v>664</v>
      </c>
      <c r="H802" s="1" t="s">
        <v>277</v>
      </c>
      <c r="I802" s="5"/>
      <c r="J802" s="259"/>
      <c r="K802" s="22"/>
      <c r="L802" s="244"/>
    </row>
    <row r="803" spans="3:12" ht="13.5">
      <c r="C803" s="1" t="s">
        <v>278</v>
      </c>
      <c r="D803" s="255"/>
      <c r="E803" s="119"/>
      <c r="F803" s="93" t="s">
        <v>664</v>
      </c>
      <c r="H803" s="1" t="s">
        <v>278</v>
      </c>
      <c r="I803" s="89" t="s">
        <v>664</v>
      </c>
      <c r="J803" s="259">
        <v>30000</v>
      </c>
      <c r="K803" s="22">
        <v>4</v>
      </c>
      <c r="L803" s="244"/>
    </row>
    <row r="804" spans="3:12" ht="13.5">
      <c r="C804" s="1" t="s">
        <v>279</v>
      </c>
      <c r="D804" s="255" t="s">
        <v>664</v>
      </c>
      <c r="E804" s="119" t="s">
        <v>118</v>
      </c>
      <c r="F804" s="1"/>
      <c r="H804" s="1" t="s">
        <v>279</v>
      </c>
      <c r="I804" s="89" t="s">
        <v>664</v>
      </c>
      <c r="J804" s="259" t="s">
        <v>119</v>
      </c>
      <c r="K804" s="22"/>
      <c r="L804" s="244"/>
    </row>
    <row r="805" spans="3:12" ht="13.5">
      <c r="C805" s="1" t="s">
        <v>280</v>
      </c>
      <c r="D805" s="255"/>
      <c r="E805" s="119"/>
      <c r="F805" s="93" t="s">
        <v>664</v>
      </c>
      <c r="G805" t="s">
        <v>884</v>
      </c>
      <c r="H805" s="1" t="s">
        <v>280</v>
      </c>
      <c r="I805" s="5"/>
      <c r="J805" s="259"/>
      <c r="K805" s="22"/>
      <c r="L805" s="244" t="s">
        <v>664</v>
      </c>
    </row>
    <row r="806" spans="3:12" ht="13.5">
      <c r="C806" s="1"/>
      <c r="D806" s="5"/>
      <c r="E806" s="7"/>
      <c r="F806" s="1"/>
      <c r="H806" s="1"/>
      <c r="I806" s="5"/>
      <c r="J806" s="30"/>
      <c r="K806" s="22"/>
      <c r="L806" s="21"/>
    </row>
    <row r="807" spans="3:12" ht="13.5">
      <c r="C807" s="1" t="s">
        <v>307</v>
      </c>
      <c r="D807" s="13">
        <f>COUNTA(D789:D805)</f>
        <v>7</v>
      </c>
      <c r="E807" s="26">
        <f>AVERAGE(E789:E805)</f>
        <v>66.66666666666667</v>
      </c>
      <c r="F807" s="12">
        <f>COUNTA(F789:F805)</f>
        <v>10</v>
      </c>
      <c r="H807" s="1" t="s">
        <v>307</v>
      </c>
      <c r="I807" s="13">
        <f>COUNTA(I789:I805)</f>
        <v>12</v>
      </c>
      <c r="J807" s="32">
        <f>AVERAGE(J789:J805)</f>
        <v>353250</v>
      </c>
      <c r="K807" s="22">
        <f>SUM(K789:K805)</f>
        <v>605</v>
      </c>
      <c r="L807" s="15">
        <f>COUNTA(L789:L805)</f>
        <v>4</v>
      </c>
    </row>
    <row r="808" spans="3:10" ht="13.5">
      <c r="C808" s="294" t="s">
        <v>204</v>
      </c>
      <c r="D808" s="294"/>
      <c r="E808" s="294"/>
      <c r="F808" s="294"/>
      <c r="G808" s="294"/>
      <c r="H808" s="294"/>
      <c r="I808" s="294"/>
      <c r="J808" s="294"/>
    </row>
    <row r="809" spans="3:6" ht="13.5">
      <c r="C809" s="294" t="s">
        <v>891</v>
      </c>
      <c r="D809" s="294"/>
      <c r="E809" s="294"/>
      <c r="F809" s="294"/>
    </row>
    <row r="811" ht="13.5">
      <c r="C811" t="s">
        <v>388</v>
      </c>
    </row>
    <row r="812" ht="13.5">
      <c r="C812" t="s">
        <v>389</v>
      </c>
    </row>
    <row r="813" spans="3:15" ht="13.5">
      <c r="C813" s="292"/>
      <c r="D813" s="299" t="s">
        <v>319</v>
      </c>
      <c r="E813" s="300"/>
      <c r="F813" s="300"/>
      <c r="G813" s="300"/>
      <c r="H813" s="300"/>
      <c r="I813" s="301"/>
      <c r="J813" s="452" t="s">
        <v>320</v>
      </c>
      <c r="K813" s="453"/>
      <c r="L813" s="453"/>
      <c r="M813" s="453"/>
      <c r="N813" s="453"/>
      <c r="O813" s="454"/>
    </row>
    <row r="814" spans="3:15" ht="13.5">
      <c r="C814" s="292"/>
      <c r="D814" s="255" t="s">
        <v>390</v>
      </c>
      <c r="E814" s="16" t="s">
        <v>391</v>
      </c>
      <c r="F814" s="16" t="s">
        <v>392</v>
      </c>
      <c r="G814" s="16" t="s">
        <v>393</v>
      </c>
      <c r="H814" s="256" t="s">
        <v>394</v>
      </c>
      <c r="I814" s="262" t="s">
        <v>395</v>
      </c>
      <c r="J814" s="270" t="s">
        <v>390</v>
      </c>
      <c r="K814" s="16" t="s">
        <v>391</v>
      </c>
      <c r="L814" s="16" t="s">
        <v>392</v>
      </c>
      <c r="M814" s="16" t="s">
        <v>393</v>
      </c>
      <c r="N814" s="16" t="s">
        <v>394</v>
      </c>
      <c r="O814" s="262" t="s">
        <v>395</v>
      </c>
    </row>
    <row r="815" spans="3:15" ht="13.5">
      <c r="C815" s="1" t="s">
        <v>264</v>
      </c>
      <c r="D815" s="13">
        <v>166</v>
      </c>
      <c r="E815" s="17">
        <v>36</v>
      </c>
      <c r="F815" s="17">
        <v>0</v>
      </c>
      <c r="G815" s="17">
        <v>0</v>
      </c>
      <c r="H815" s="37">
        <v>0</v>
      </c>
      <c r="I815" s="26">
        <f>SUM(D815:H815)</f>
        <v>202</v>
      </c>
      <c r="J815" s="38">
        <v>188</v>
      </c>
      <c r="K815" s="17">
        <v>43</v>
      </c>
      <c r="L815" s="17">
        <v>0</v>
      </c>
      <c r="M815" s="17">
        <v>0</v>
      </c>
      <c r="N815" s="17">
        <v>0</v>
      </c>
      <c r="O815" s="26">
        <f>SUM(J815:N815)</f>
        <v>231</v>
      </c>
    </row>
    <row r="816" spans="3:15" ht="13.5">
      <c r="C816" s="1" t="s">
        <v>265</v>
      </c>
      <c r="D816" s="13">
        <v>13</v>
      </c>
      <c r="E816" s="17">
        <v>16</v>
      </c>
      <c r="F816" s="17">
        <v>0</v>
      </c>
      <c r="G816" s="17">
        <v>0</v>
      </c>
      <c r="H816" s="37">
        <v>0</v>
      </c>
      <c r="I816" s="26">
        <f aca="true" t="shared" si="26" ref="I816:I831">SUM(D816:H816)</f>
        <v>29</v>
      </c>
      <c r="J816" s="38">
        <v>16</v>
      </c>
      <c r="K816" s="17">
        <v>11</v>
      </c>
      <c r="L816" s="17">
        <v>0</v>
      </c>
      <c r="M816" s="17">
        <v>0</v>
      </c>
      <c r="N816" s="17">
        <v>0</v>
      </c>
      <c r="O816" s="26">
        <f aca="true" t="shared" si="27" ref="O816:O831">SUM(J816:N816)</f>
        <v>27</v>
      </c>
    </row>
    <row r="817" spans="3:15" ht="13.5">
      <c r="C817" s="1" t="s">
        <v>266</v>
      </c>
      <c r="D817" s="13">
        <v>51</v>
      </c>
      <c r="E817" s="17">
        <v>6</v>
      </c>
      <c r="F817" s="17">
        <v>0</v>
      </c>
      <c r="G817" s="17">
        <v>0</v>
      </c>
      <c r="H817" s="37">
        <v>0</v>
      </c>
      <c r="I817" s="26">
        <f t="shared" si="26"/>
        <v>57</v>
      </c>
      <c r="J817" s="38">
        <v>64</v>
      </c>
      <c r="K817" s="17">
        <v>6</v>
      </c>
      <c r="L817" s="17">
        <v>0</v>
      </c>
      <c r="M817" s="17">
        <v>0</v>
      </c>
      <c r="N817" s="17">
        <v>0</v>
      </c>
      <c r="O817" s="26">
        <f t="shared" si="27"/>
        <v>70</v>
      </c>
    </row>
    <row r="818" spans="3:15" ht="13.5">
      <c r="C818" s="1" t="s">
        <v>267</v>
      </c>
      <c r="D818" s="13">
        <v>60</v>
      </c>
      <c r="E818" s="17">
        <v>17</v>
      </c>
      <c r="F818" s="17">
        <v>0</v>
      </c>
      <c r="G818" s="17">
        <v>0</v>
      </c>
      <c r="H818" s="37">
        <v>0</v>
      </c>
      <c r="I818" s="26">
        <f t="shared" si="26"/>
        <v>77</v>
      </c>
      <c r="J818" s="38"/>
      <c r="K818" s="17"/>
      <c r="L818" s="17"/>
      <c r="M818" s="17"/>
      <c r="N818" s="17"/>
      <c r="O818" s="26">
        <f t="shared" si="27"/>
        <v>0</v>
      </c>
    </row>
    <row r="819" spans="3:15" ht="13.5">
      <c r="C819" s="1" t="s">
        <v>268</v>
      </c>
      <c r="D819" s="13"/>
      <c r="E819" s="17">
        <v>16</v>
      </c>
      <c r="F819" s="17"/>
      <c r="G819" s="17"/>
      <c r="H819" s="37"/>
      <c r="I819" s="26">
        <f t="shared" si="26"/>
        <v>16</v>
      </c>
      <c r="J819" s="38"/>
      <c r="K819" s="17"/>
      <c r="L819" s="17"/>
      <c r="M819" s="17"/>
      <c r="N819" s="17"/>
      <c r="O819" s="26">
        <f t="shared" si="27"/>
        <v>0</v>
      </c>
    </row>
    <row r="820" spans="3:15" ht="13.5">
      <c r="C820" s="1" t="s">
        <v>269</v>
      </c>
      <c r="D820" s="13">
        <v>3</v>
      </c>
      <c r="E820" s="112">
        <v>4</v>
      </c>
      <c r="F820" s="17"/>
      <c r="G820" s="17"/>
      <c r="H820" s="37"/>
      <c r="I820" s="26">
        <f t="shared" si="26"/>
        <v>7</v>
      </c>
      <c r="J820" s="38">
        <v>7</v>
      </c>
      <c r="K820" s="17">
        <v>0</v>
      </c>
      <c r="L820" s="17"/>
      <c r="M820" s="17"/>
      <c r="N820" s="17"/>
      <c r="O820" s="26">
        <f t="shared" si="27"/>
        <v>7</v>
      </c>
    </row>
    <row r="821" spans="3:15" ht="13.5">
      <c r="C821" s="1" t="s">
        <v>270</v>
      </c>
      <c r="D821" s="13"/>
      <c r="E821" s="17"/>
      <c r="F821" s="17"/>
      <c r="G821" s="17"/>
      <c r="H821" s="37"/>
      <c r="I821" s="26">
        <f t="shared" si="26"/>
        <v>0</v>
      </c>
      <c r="J821" s="38"/>
      <c r="K821" s="17"/>
      <c r="L821" s="17"/>
      <c r="M821" s="17"/>
      <c r="N821" s="17"/>
      <c r="O821" s="26">
        <f t="shared" si="27"/>
        <v>0</v>
      </c>
    </row>
    <row r="822" spans="3:15" ht="13.5">
      <c r="C822" s="1" t="s">
        <v>271</v>
      </c>
      <c r="D822" s="13">
        <v>10</v>
      </c>
      <c r="E822" s="17">
        <v>0</v>
      </c>
      <c r="F822" s="17">
        <v>0</v>
      </c>
      <c r="G822" s="17">
        <v>0</v>
      </c>
      <c r="H822" s="37"/>
      <c r="I822" s="26">
        <f t="shared" si="26"/>
        <v>10</v>
      </c>
      <c r="J822" s="38">
        <v>75</v>
      </c>
      <c r="K822" s="17">
        <v>2</v>
      </c>
      <c r="L822" s="17">
        <v>0</v>
      </c>
      <c r="M822" s="17">
        <v>0</v>
      </c>
      <c r="N822" s="17"/>
      <c r="O822" s="26">
        <f t="shared" si="27"/>
        <v>77</v>
      </c>
    </row>
    <row r="823" spans="3:15" ht="13.5">
      <c r="C823" s="1" t="s">
        <v>272</v>
      </c>
      <c r="D823" s="130">
        <v>1.83</v>
      </c>
      <c r="E823" s="116">
        <v>2.66</v>
      </c>
      <c r="F823" s="116">
        <v>0</v>
      </c>
      <c r="G823" s="116">
        <v>0</v>
      </c>
      <c r="H823" s="131">
        <v>0</v>
      </c>
      <c r="I823" s="132">
        <f t="shared" si="26"/>
        <v>4.49</v>
      </c>
      <c r="J823" s="133">
        <v>13</v>
      </c>
      <c r="K823" s="116">
        <v>14.16</v>
      </c>
      <c r="L823" s="116">
        <v>0</v>
      </c>
      <c r="M823" s="116">
        <v>0</v>
      </c>
      <c r="N823" s="116">
        <v>0</v>
      </c>
      <c r="O823" s="132">
        <f t="shared" si="27"/>
        <v>27.16</v>
      </c>
    </row>
    <row r="824" spans="3:15" ht="13.5">
      <c r="C824" s="1" t="s">
        <v>273</v>
      </c>
      <c r="D824" s="13"/>
      <c r="E824" s="17"/>
      <c r="F824" s="17"/>
      <c r="G824" s="17"/>
      <c r="H824" s="37"/>
      <c r="I824" s="26">
        <f t="shared" si="26"/>
        <v>0</v>
      </c>
      <c r="J824" s="38"/>
      <c r="K824" s="17"/>
      <c r="L824" s="17"/>
      <c r="M824" s="17"/>
      <c r="N824" s="17"/>
      <c r="O824" s="26">
        <f t="shared" si="27"/>
        <v>0</v>
      </c>
    </row>
    <row r="825" spans="3:15" ht="13.5">
      <c r="C825" s="1" t="s">
        <v>274</v>
      </c>
      <c r="D825" s="13"/>
      <c r="E825" s="17"/>
      <c r="F825" s="17"/>
      <c r="G825" s="17"/>
      <c r="H825" s="37"/>
      <c r="I825" s="26">
        <f t="shared" si="26"/>
        <v>0</v>
      </c>
      <c r="J825" s="38">
        <v>4</v>
      </c>
      <c r="K825" s="17"/>
      <c r="L825" s="17"/>
      <c r="M825" s="17"/>
      <c r="N825" s="17"/>
      <c r="O825" s="26">
        <f t="shared" si="27"/>
        <v>4</v>
      </c>
    </row>
    <row r="826" spans="3:15" ht="13.5">
      <c r="C826" s="1" t="s">
        <v>275</v>
      </c>
      <c r="D826" s="13"/>
      <c r="E826" s="17"/>
      <c r="F826" s="17"/>
      <c r="G826" s="17"/>
      <c r="H826" s="37"/>
      <c r="I826" s="26">
        <f t="shared" si="26"/>
        <v>0</v>
      </c>
      <c r="J826" s="38"/>
      <c r="K826" s="17"/>
      <c r="L826" s="17"/>
      <c r="M826" s="17"/>
      <c r="N826" s="17"/>
      <c r="O826" s="26">
        <f t="shared" si="27"/>
        <v>0</v>
      </c>
    </row>
    <row r="827" spans="3:15" ht="13.5">
      <c r="C827" s="1" t="s">
        <v>276</v>
      </c>
      <c r="D827" s="13">
        <v>2</v>
      </c>
      <c r="E827" s="17">
        <v>4</v>
      </c>
      <c r="F827" s="17"/>
      <c r="G827" s="17">
        <v>0</v>
      </c>
      <c r="H827" s="37"/>
      <c r="I827" s="26">
        <f t="shared" si="26"/>
        <v>6</v>
      </c>
      <c r="J827" s="38">
        <v>12</v>
      </c>
      <c r="K827" s="17">
        <v>3</v>
      </c>
      <c r="L827" s="17"/>
      <c r="M827" s="17">
        <v>0</v>
      </c>
      <c r="N827" s="17"/>
      <c r="O827" s="26">
        <f t="shared" si="27"/>
        <v>15</v>
      </c>
    </row>
    <row r="828" spans="3:15" ht="13.5">
      <c r="C828" s="1" t="s">
        <v>277</v>
      </c>
      <c r="D828" s="13">
        <v>0</v>
      </c>
      <c r="E828" s="17">
        <v>4</v>
      </c>
      <c r="F828" s="17"/>
      <c r="G828" s="17">
        <v>0</v>
      </c>
      <c r="H828" s="37"/>
      <c r="I828" s="26">
        <f t="shared" si="26"/>
        <v>4</v>
      </c>
      <c r="J828" s="38">
        <v>1</v>
      </c>
      <c r="K828" s="17">
        <v>12</v>
      </c>
      <c r="L828" s="17"/>
      <c r="M828" s="17">
        <v>0</v>
      </c>
      <c r="N828" s="17"/>
      <c r="O828" s="26">
        <f t="shared" si="27"/>
        <v>13</v>
      </c>
    </row>
    <row r="829" spans="3:15" ht="13.5">
      <c r="C829" s="1" t="s">
        <v>278</v>
      </c>
      <c r="D829" s="13"/>
      <c r="E829" s="17"/>
      <c r="F829" s="17">
        <v>0</v>
      </c>
      <c r="G829" s="17">
        <v>1</v>
      </c>
      <c r="H829" s="37"/>
      <c r="I829" s="26">
        <f t="shared" si="26"/>
        <v>1</v>
      </c>
      <c r="J829" s="38"/>
      <c r="K829" s="17"/>
      <c r="L829" s="17">
        <v>0</v>
      </c>
      <c r="M829" s="17">
        <v>0</v>
      </c>
      <c r="N829" s="17"/>
      <c r="O829" s="26">
        <f t="shared" si="27"/>
        <v>0</v>
      </c>
    </row>
    <row r="830" spans="3:15" ht="13.5">
      <c r="C830" s="1" t="s">
        <v>279</v>
      </c>
      <c r="D830" s="13">
        <v>2</v>
      </c>
      <c r="E830" s="17"/>
      <c r="F830" s="17"/>
      <c r="G830" s="17"/>
      <c r="H830" s="37"/>
      <c r="I830" s="26">
        <f t="shared" si="26"/>
        <v>2</v>
      </c>
      <c r="J830" s="38">
        <v>5</v>
      </c>
      <c r="K830" s="17">
        <v>1</v>
      </c>
      <c r="L830" s="17"/>
      <c r="M830" s="17"/>
      <c r="N830" s="17"/>
      <c r="O830" s="26">
        <f t="shared" si="27"/>
        <v>6</v>
      </c>
    </row>
    <row r="831" spans="3:15" ht="13.5">
      <c r="C831" s="1" t="s">
        <v>280</v>
      </c>
      <c r="D831" s="13">
        <v>9</v>
      </c>
      <c r="E831" s="17"/>
      <c r="F831" s="17"/>
      <c r="G831" s="17"/>
      <c r="H831" s="37"/>
      <c r="I831" s="26">
        <f t="shared" si="26"/>
        <v>9</v>
      </c>
      <c r="J831" s="38">
        <v>11</v>
      </c>
      <c r="K831" s="17"/>
      <c r="L831" s="17"/>
      <c r="M831" s="17"/>
      <c r="N831" s="17"/>
      <c r="O831" s="26">
        <f t="shared" si="27"/>
        <v>11</v>
      </c>
    </row>
    <row r="832" spans="3:15" ht="13.5">
      <c r="C832" s="1"/>
      <c r="D832" s="13"/>
      <c r="E832" s="17"/>
      <c r="F832" s="17"/>
      <c r="G832" s="17"/>
      <c r="H832" s="37"/>
      <c r="I832" s="26"/>
      <c r="J832" s="38"/>
      <c r="K832" s="17"/>
      <c r="L832" s="17"/>
      <c r="M832" s="17"/>
      <c r="N832" s="17"/>
      <c r="O832" s="26"/>
    </row>
    <row r="833" spans="3:15" ht="13.5">
      <c r="C833" s="1" t="s">
        <v>307</v>
      </c>
      <c r="D833" s="13">
        <f>SUM(D815:D831)</f>
        <v>317.83</v>
      </c>
      <c r="E833" s="17">
        <f aca="true" t="shared" si="28" ref="E833:N833">SUM(E815:E831)</f>
        <v>105.66</v>
      </c>
      <c r="F833" s="17">
        <f t="shared" si="28"/>
        <v>0</v>
      </c>
      <c r="G833" s="17">
        <f t="shared" si="28"/>
        <v>1</v>
      </c>
      <c r="H833" s="37">
        <f t="shared" si="28"/>
        <v>0</v>
      </c>
      <c r="I833" s="26">
        <f t="shared" si="28"/>
        <v>424.49</v>
      </c>
      <c r="J833" s="38">
        <f t="shared" si="28"/>
        <v>396</v>
      </c>
      <c r="K833" s="17">
        <f t="shared" si="28"/>
        <v>92.16</v>
      </c>
      <c r="L833" s="17">
        <f t="shared" si="28"/>
        <v>0</v>
      </c>
      <c r="M833" s="17">
        <f t="shared" si="28"/>
        <v>0</v>
      </c>
      <c r="N833" s="17">
        <f t="shared" si="28"/>
        <v>0</v>
      </c>
      <c r="O833" s="26">
        <f>SUM(O815:O831)</f>
        <v>488.16</v>
      </c>
    </row>
    <row r="834" spans="3:15" ht="13.5">
      <c r="C834" s="297" t="s">
        <v>791</v>
      </c>
      <c r="D834" s="298"/>
      <c r="E834" s="298"/>
      <c r="F834" s="298"/>
      <c r="G834" s="298"/>
      <c r="H834" s="451" t="s">
        <v>817</v>
      </c>
      <c r="I834" s="298"/>
      <c r="J834" s="298"/>
      <c r="K834" s="298"/>
      <c r="L834" s="298"/>
      <c r="M834" s="298"/>
      <c r="N834" s="298"/>
      <c r="O834" s="20"/>
    </row>
    <row r="835" spans="3:15" ht="13.5">
      <c r="C835" s="18"/>
      <c r="D835" s="20"/>
      <c r="E835" s="20"/>
      <c r="F835" s="20"/>
      <c r="G835" s="20"/>
      <c r="H835" s="20"/>
      <c r="I835" s="20"/>
      <c r="J835" s="20"/>
      <c r="K835" s="20"/>
      <c r="L835" s="20"/>
      <c r="M835" s="20"/>
      <c r="N835" s="20"/>
      <c r="O835" s="20"/>
    </row>
    <row r="836" ht="13.5">
      <c r="C836" t="s">
        <v>389</v>
      </c>
    </row>
    <row r="837" spans="3:15" ht="13.5">
      <c r="C837" s="292"/>
      <c r="D837" s="299" t="s">
        <v>396</v>
      </c>
      <c r="E837" s="300"/>
      <c r="F837" s="300"/>
      <c r="G837" s="300"/>
      <c r="H837" s="300"/>
      <c r="I837" s="301"/>
      <c r="J837" s="452" t="s">
        <v>397</v>
      </c>
      <c r="K837" s="453"/>
      <c r="L837" s="453"/>
      <c r="M837" s="453"/>
      <c r="N837" s="453"/>
      <c r="O837" s="454"/>
    </row>
    <row r="838" spans="3:15" ht="13.5">
      <c r="C838" s="292"/>
      <c r="D838" s="255" t="s">
        <v>390</v>
      </c>
      <c r="E838" s="16" t="s">
        <v>391</v>
      </c>
      <c r="F838" s="16" t="s">
        <v>392</v>
      </c>
      <c r="G838" s="16" t="s">
        <v>393</v>
      </c>
      <c r="H838" s="256" t="s">
        <v>394</v>
      </c>
      <c r="I838" s="262" t="s">
        <v>395</v>
      </c>
      <c r="J838" s="270" t="s">
        <v>390</v>
      </c>
      <c r="K838" s="16" t="s">
        <v>391</v>
      </c>
      <c r="L838" s="16" t="s">
        <v>392</v>
      </c>
      <c r="M838" s="16" t="s">
        <v>393</v>
      </c>
      <c r="N838" s="16" t="s">
        <v>394</v>
      </c>
      <c r="O838" s="262" t="s">
        <v>395</v>
      </c>
    </row>
    <row r="839" spans="3:15" ht="13.5">
      <c r="C839" s="1" t="s">
        <v>264</v>
      </c>
      <c r="D839" s="13">
        <v>196</v>
      </c>
      <c r="E839" s="17">
        <v>43</v>
      </c>
      <c r="F839" s="17">
        <v>0</v>
      </c>
      <c r="G839" s="17">
        <v>0</v>
      </c>
      <c r="H839" s="37">
        <v>0</v>
      </c>
      <c r="I839" s="26">
        <f>SUM(D839:H839)</f>
        <v>239</v>
      </c>
      <c r="J839" s="38">
        <v>39</v>
      </c>
      <c r="K839" s="17">
        <v>19</v>
      </c>
      <c r="L839" s="17">
        <v>0</v>
      </c>
      <c r="M839" s="17">
        <v>0</v>
      </c>
      <c r="N839" s="17">
        <v>0</v>
      </c>
      <c r="O839" s="26">
        <f>SUM(J839:N839)</f>
        <v>58</v>
      </c>
    </row>
    <row r="840" spans="3:15" ht="13.5">
      <c r="C840" s="1" t="s">
        <v>265</v>
      </c>
      <c r="D840" s="13">
        <v>2</v>
      </c>
      <c r="E840" s="17">
        <v>4</v>
      </c>
      <c r="F840" s="17">
        <v>0</v>
      </c>
      <c r="G840" s="17">
        <v>0</v>
      </c>
      <c r="H840" s="37">
        <v>0</v>
      </c>
      <c r="I840" s="26">
        <f aca="true" t="shared" si="29" ref="I840:I855">SUM(D840:H840)</f>
        <v>6</v>
      </c>
      <c r="J840" s="38">
        <v>12</v>
      </c>
      <c r="K840" s="17">
        <v>8</v>
      </c>
      <c r="L840" s="17">
        <v>0</v>
      </c>
      <c r="M840" s="17">
        <v>0</v>
      </c>
      <c r="N840" s="17">
        <v>0</v>
      </c>
      <c r="O840" s="26">
        <f aca="true" t="shared" si="30" ref="O840:O855">SUM(J840:N840)</f>
        <v>20</v>
      </c>
    </row>
    <row r="841" spans="3:15" ht="13.5">
      <c r="C841" s="1" t="s">
        <v>266</v>
      </c>
      <c r="D841" s="13">
        <v>13</v>
      </c>
      <c r="E841" s="17">
        <v>7</v>
      </c>
      <c r="F841" s="17">
        <v>0</v>
      </c>
      <c r="G841" s="17">
        <v>0</v>
      </c>
      <c r="H841" s="37">
        <v>0</v>
      </c>
      <c r="I841" s="26">
        <f t="shared" si="29"/>
        <v>20</v>
      </c>
      <c r="J841" s="38">
        <v>18</v>
      </c>
      <c r="K841" s="17">
        <v>8</v>
      </c>
      <c r="L841" s="17">
        <v>0</v>
      </c>
      <c r="M841" s="17">
        <v>0</v>
      </c>
      <c r="N841" s="17">
        <v>0</v>
      </c>
      <c r="O841" s="26">
        <f t="shared" si="30"/>
        <v>26</v>
      </c>
    </row>
    <row r="842" spans="3:15" ht="13.5">
      <c r="C842" s="1" t="s">
        <v>267</v>
      </c>
      <c r="D842" s="13">
        <v>1</v>
      </c>
      <c r="E842" s="17">
        <v>3</v>
      </c>
      <c r="F842" s="17">
        <v>0</v>
      </c>
      <c r="G842" s="17">
        <v>2</v>
      </c>
      <c r="H842" s="37">
        <v>0</v>
      </c>
      <c r="I842" s="26">
        <f t="shared" si="29"/>
        <v>6</v>
      </c>
      <c r="J842" s="38">
        <v>0</v>
      </c>
      <c r="K842" s="17">
        <v>0</v>
      </c>
      <c r="L842" s="17">
        <v>0</v>
      </c>
      <c r="M842" s="17">
        <v>0</v>
      </c>
      <c r="N842" s="17">
        <v>0</v>
      </c>
      <c r="O842" s="26">
        <f t="shared" si="30"/>
        <v>0</v>
      </c>
    </row>
    <row r="843" spans="3:15" ht="13.5">
      <c r="C843" s="1" t="s">
        <v>268</v>
      </c>
      <c r="D843" s="13"/>
      <c r="E843" s="17"/>
      <c r="F843" s="17"/>
      <c r="G843" s="17"/>
      <c r="H843" s="37"/>
      <c r="I843" s="26">
        <f t="shared" si="29"/>
        <v>0</v>
      </c>
      <c r="J843" s="38"/>
      <c r="K843" s="17">
        <v>4</v>
      </c>
      <c r="L843" s="17"/>
      <c r="M843" s="17"/>
      <c r="N843" s="17"/>
      <c r="O843" s="26">
        <f t="shared" si="30"/>
        <v>4</v>
      </c>
    </row>
    <row r="844" spans="3:15" ht="13.5">
      <c r="C844" s="1" t="s">
        <v>269</v>
      </c>
      <c r="D844" s="13">
        <v>1</v>
      </c>
      <c r="E844" s="112">
        <v>1</v>
      </c>
      <c r="F844" s="17"/>
      <c r="G844" s="17"/>
      <c r="H844" s="37"/>
      <c r="I844" s="26">
        <f t="shared" si="29"/>
        <v>2</v>
      </c>
      <c r="J844" s="38">
        <v>9</v>
      </c>
      <c r="K844" s="17">
        <v>6</v>
      </c>
      <c r="L844" s="17"/>
      <c r="M844" s="17"/>
      <c r="N844" s="17"/>
      <c r="O844" s="26">
        <f t="shared" si="30"/>
        <v>15</v>
      </c>
    </row>
    <row r="845" spans="3:15" ht="13.5">
      <c r="C845" s="1" t="s">
        <v>270</v>
      </c>
      <c r="D845" s="13"/>
      <c r="E845" s="17"/>
      <c r="F845" s="17"/>
      <c r="G845" s="17"/>
      <c r="H845" s="37"/>
      <c r="I845" s="26">
        <f t="shared" si="29"/>
        <v>0</v>
      </c>
      <c r="J845" s="38"/>
      <c r="K845" s="17"/>
      <c r="L845" s="17"/>
      <c r="M845" s="17"/>
      <c r="N845" s="17"/>
      <c r="O845" s="26">
        <f t="shared" si="30"/>
        <v>0</v>
      </c>
    </row>
    <row r="846" spans="3:15" ht="13.5">
      <c r="C846" s="1" t="s">
        <v>271</v>
      </c>
      <c r="D846" s="13">
        <v>32</v>
      </c>
      <c r="E846" s="17">
        <v>10</v>
      </c>
      <c r="F846" s="17">
        <v>0</v>
      </c>
      <c r="G846" s="17">
        <v>2</v>
      </c>
      <c r="H846" s="37"/>
      <c r="I846" s="26">
        <f t="shared" si="29"/>
        <v>44</v>
      </c>
      <c r="J846" s="38">
        <v>11</v>
      </c>
      <c r="K846" s="17">
        <v>4</v>
      </c>
      <c r="L846" s="17">
        <v>3</v>
      </c>
      <c r="M846" s="17">
        <v>2</v>
      </c>
      <c r="N846" s="17"/>
      <c r="O846" s="26">
        <f t="shared" si="30"/>
        <v>20</v>
      </c>
    </row>
    <row r="847" spans="3:15" ht="13.5">
      <c r="C847" s="1" t="s">
        <v>272</v>
      </c>
      <c r="D847" s="130">
        <v>4.16</v>
      </c>
      <c r="E847" s="116">
        <v>6.83</v>
      </c>
      <c r="F847" s="116">
        <v>0</v>
      </c>
      <c r="G847" s="116">
        <v>0</v>
      </c>
      <c r="H847" s="131">
        <v>0</v>
      </c>
      <c r="I847" s="132">
        <f t="shared" si="29"/>
        <v>10.99</v>
      </c>
      <c r="J847" s="133">
        <v>11</v>
      </c>
      <c r="K847" s="116">
        <v>9</v>
      </c>
      <c r="L847" s="116">
        <v>0</v>
      </c>
      <c r="M847" s="116">
        <v>0</v>
      </c>
      <c r="N847" s="116">
        <v>0</v>
      </c>
      <c r="O847" s="132">
        <f t="shared" si="30"/>
        <v>20</v>
      </c>
    </row>
    <row r="848" spans="3:15" ht="13.5">
      <c r="C848" s="1" t="s">
        <v>273</v>
      </c>
      <c r="D848" s="13"/>
      <c r="E848" s="17"/>
      <c r="F848" s="17"/>
      <c r="G848" s="17"/>
      <c r="H848" s="37"/>
      <c r="I848" s="26">
        <f t="shared" si="29"/>
        <v>0</v>
      </c>
      <c r="J848" s="38">
        <v>4</v>
      </c>
      <c r="K848" s="17">
        <v>1</v>
      </c>
      <c r="L848" s="17"/>
      <c r="M848" s="17">
        <v>1</v>
      </c>
      <c r="N848" s="17"/>
      <c r="O848" s="26">
        <f t="shared" si="30"/>
        <v>6</v>
      </c>
    </row>
    <row r="849" spans="3:15" ht="13.5">
      <c r="C849" s="1" t="s">
        <v>274</v>
      </c>
      <c r="D849" s="13">
        <v>1</v>
      </c>
      <c r="E849" s="17"/>
      <c r="F849" s="17"/>
      <c r="G849" s="17"/>
      <c r="H849" s="37"/>
      <c r="I849" s="26">
        <f t="shared" si="29"/>
        <v>1</v>
      </c>
      <c r="J849" s="38">
        <v>2</v>
      </c>
      <c r="K849" s="17"/>
      <c r="L849" s="17"/>
      <c r="M849" s="17"/>
      <c r="N849" s="17"/>
      <c r="O849" s="26">
        <f t="shared" si="30"/>
        <v>2</v>
      </c>
    </row>
    <row r="850" spans="3:15" ht="13.5">
      <c r="C850" s="1" t="s">
        <v>275</v>
      </c>
      <c r="D850" s="13"/>
      <c r="E850" s="17"/>
      <c r="F850" s="17"/>
      <c r="G850" s="17"/>
      <c r="H850" s="37"/>
      <c r="I850" s="26">
        <f t="shared" si="29"/>
        <v>0</v>
      </c>
      <c r="J850" s="38">
        <v>18</v>
      </c>
      <c r="K850" s="17">
        <v>8</v>
      </c>
      <c r="L850" s="17"/>
      <c r="M850" s="17">
        <v>3</v>
      </c>
      <c r="N850" s="17"/>
      <c r="O850" s="26">
        <f t="shared" si="30"/>
        <v>29</v>
      </c>
    </row>
    <row r="851" spans="3:15" ht="13.5">
      <c r="C851" s="1" t="s">
        <v>276</v>
      </c>
      <c r="D851" s="13">
        <v>0</v>
      </c>
      <c r="E851" s="17">
        <v>0</v>
      </c>
      <c r="F851" s="17"/>
      <c r="G851" s="17">
        <v>0</v>
      </c>
      <c r="H851" s="37"/>
      <c r="I851" s="26">
        <f t="shared" si="29"/>
        <v>0</v>
      </c>
      <c r="J851" s="38">
        <v>8</v>
      </c>
      <c r="K851" s="17">
        <v>4</v>
      </c>
      <c r="L851" s="17"/>
      <c r="M851" s="17">
        <v>2</v>
      </c>
      <c r="N851" s="17"/>
      <c r="O851" s="26">
        <f t="shared" si="30"/>
        <v>14</v>
      </c>
    </row>
    <row r="852" spans="3:15" ht="13.5">
      <c r="C852" s="1" t="s">
        <v>277</v>
      </c>
      <c r="D852" s="13">
        <v>0</v>
      </c>
      <c r="E852" s="17">
        <v>4</v>
      </c>
      <c r="F852" s="17"/>
      <c r="G852" s="17">
        <v>14</v>
      </c>
      <c r="H852" s="37">
        <v>0</v>
      </c>
      <c r="I852" s="26">
        <f t="shared" si="29"/>
        <v>18</v>
      </c>
      <c r="J852" s="38">
        <v>1</v>
      </c>
      <c r="K852" s="17">
        <v>5</v>
      </c>
      <c r="L852" s="17"/>
      <c r="M852" s="17">
        <v>3</v>
      </c>
      <c r="N852" s="17"/>
      <c r="O852" s="26">
        <f t="shared" si="30"/>
        <v>9</v>
      </c>
    </row>
    <row r="853" spans="3:15" ht="13.5">
      <c r="C853" s="1" t="s">
        <v>278</v>
      </c>
      <c r="D853" s="13"/>
      <c r="E853" s="17"/>
      <c r="F853" s="17">
        <v>9</v>
      </c>
      <c r="G853" s="17">
        <v>0</v>
      </c>
      <c r="H853" s="37"/>
      <c r="I853" s="26">
        <f t="shared" si="29"/>
        <v>9</v>
      </c>
      <c r="J853" s="38">
        <v>6</v>
      </c>
      <c r="K853" s="17">
        <v>5</v>
      </c>
      <c r="L853" s="17">
        <v>2</v>
      </c>
      <c r="M853" s="17">
        <v>2</v>
      </c>
      <c r="N853" s="17"/>
      <c r="O853" s="26">
        <f t="shared" si="30"/>
        <v>15</v>
      </c>
    </row>
    <row r="854" spans="3:15" ht="13.5">
      <c r="C854" s="1" t="s">
        <v>279</v>
      </c>
      <c r="D854" s="13"/>
      <c r="E854" s="17">
        <v>2</v>
      </c>
      <c r="F854" s="17"/>
      <c r="G854" s="17" t="s">
        <v>129</v>
      </c>
      <c r="H854" s="37"/>
      <c r="I854" s="26">
        <f t="shared" si="29"/>
        <v>2</v>
      </c>
      <c r="J854" s="187" t="s">
        <v>130</v>
      </c>
      <c r="K854" s="114" t="s">
        <v>131</v>
      </c>
      <c r="L854" s="114"/>
      <c r="M854" s="114" t="s">
        <v>132</v>
      </c>
      <c r="N854" s="17"/>
      <c r="O854" s="26">
        <f t="shared" si="30"/>
        <v>0</v>
      </c>
    </row>
    <row r="855" spans="3:15" ht="13.5">
      <c r="C855" s="1" t="s">
        <v>280</v>
      </c>
      <c r="D855" s="13"/>
      <c r="E855" s="17"/>
      <c r="F855" s="17"/>
      <c r="G855" s="17"/>
      <c r="H855" s="37"/>
      <c r="I855" s="26">
        <f t="shared" si="29"/>
        <v>0</v>
      </c>
      <c r="J855" s="187" t="s">
        <v>892</v>
      </c>
      <c r="K855" s="114"/>
      <c r="L855" s="114"/>
      <c r="M855" s="114"/>
      <c r="N855" s="17"/>
      <c r="O855" s="26">
        <f t="shared" si="30"/>
        <v>0</v>
      </c>
    </row>
    <row r="856" spans="3:15" ht="13.5">
      <c r="C856" s="1"/>
      <c r="D856" s="13"/>
      <c r="E856" s="17"/>
      <c r="F856" s="17"/>
      <c r="G856" s="17"/>
      <c r="H856" s="37"/>
      <c r="I856" s="26"/>
      <c r="J856" s="38"/>
      <c r="K856" s="17"/>
      <c r="L856" s="17"/>
      <c r="M856" s="17"/>
      <c r="N856" s="17"/>
      <c r="O856" s="26"/>
    </row>
    <row r="857" spans="3:15" ht="13.5">
      <c r="C857" s="1" t="s">
        <v>307</v>
      </c>
      <c r="D857" s="13">
        <f>SUM(D839:D855)</f>
        <v>250.16</v>
      </c>
      <c r="E857" s="17">
        <f aca="true" t="shared" si="31" ref="E857:O857">SUM(E839:E855)</f>
        <v>80.83</v>
      </c>
      <c r="F857" s="17">
        <f t="shared" si="31"/>
        <v>9</v>
      </c>
      <c r="G857" s="17">
        <f t="shared" si="31"/>
        <v>18</v>
      </c>
      <c r="H857" s="37">
        <f t="shared" si="31"/>
        <v>0</v>
      </c>
      <c r="I857" s="26">
        <f t="shared" si="31"/>
        <v>357.99</v>
      </c>
      <c r="J857" s="38">
        <f t="shared" si="31"/>
        <v>139</v>
      </c>
      <c r="K857" s="17">
        <f t="shared" si="31"/>
        <v>81</v>
      </c>
      <c r="L857" s="17">
        <f t="shared" si="31"/>
        <v>5</v>
      </c>
      <c r="M857" s="17">
        <f t="shared" si="31"/>
        <v>13</v>
      </c>
      <c r="N857" s="17">
        <f t="shared" si="31"/>
        <v>0</v>
      </c>
      <c r="O857" s="26">
        <f t="shared" si="31"/>
        <v>238</v>
      </c>
    </row>
    <row r="858" spans="3:15" ht="13.5">
      <c r="C858" s="18"/>
      <c r="D858" s="20"/>
      <c r="E858" s="20"/>
      <c r="F858" s="20"/>
      <c r="G858" s="20"/>
      <c r="H858" s="20"/>
      <c r="I858" s="20"/>
      <c r="J858" s="20"/>
      <c r="K858" s="20"/>
      <c r="L858" s="20"/>
      <c r="M858" s="20"/>
      <c r="N858" s="20"/>
      <c r="O858" s="20"/>
    </row>
    <row r="859" spans="3:15" ht="13.5">
      <c r="C859" s="18"/>
      <c r="D859" s="20"/>
      <c r="E859" s="20"/>
      <c r="F859" s="20"/>
      <c r="G859" s="20"/>
      <c r="H859" s="20"/>
      <c r="I859" s="20"/>
      <c r="J859" s="20"/>
      <c r="K859" s="20"/>
      <c r="L859" s="20"/>
      <c r="M859" s="20"/>
      <c r="N859" s="20"/>
      <c r="O859" s="20"/>
    </row>
    <row r="860" spans="3:15" ht="13.5">
      <c r="C860" s="18"/>
      <c r="D860" s="20"/>
      <c r="E860" s="20"/>
      <c r="F860" s="20"/>
      <c r="G860" s="20"/>
      <c r="H860" s="20"/>
      <c r="I860" s="20"/>
      <c r="J860" s="20"/>
      <c r="K860" s="20"/>
      <c r="L860" s="20"/>
      <c r="M860" s="20"/>
      <c r="N860" s="20"/>
      <c r="O860" s="20"/>
    </row>
    <row r="861" spans="3:15" ht="13.5">
      <c r="C861" s="18"/>
      <c r="D861" s="20"/>
      <c r="E861" s="20"/>
      <c r="F861" s="20"/>
      <c r="G861" s="20"/>
      <c r="H861" s="20"/>
      <c r="I861" s="20"/>
      <c r="J861" s="20"/>
      <c r="K861" s="20"/>
      <c r="L861" s="20"/>
      <c r="M861" s="20"/>
      <c r="N861" s="20"/>
      <c r="O861" s="20"/>
    </row>
    <row r="862" spans="3:15" ht="13.5">
      <c r="C862" s="18"/>
      <c r="D862" s="20"/>
      <c r="E862" s="20"/>
      <c r="F862" s="20"/>
      <c r="G862" s="20"/>
      <c r="H862" s="20"/>
      <c r="I862" s="20"/>
      <c r="J862" s="20"/>
      <c r="K862" s="20"/>
      <c r="L862" s="20"/>
      <c r="M862" s="20"/>
      <c r="N862" s="20"/>
      <c r="O862" s="20"/>
    </row>
    <row r="863" spans="3:15" ht="13.5">
      <c r="C863" s="18"/>
      <c r="D863" s="20"/>
      <c r="E863" s="20"/>
      <c r="F863" s="20"/>
      <c r="G863" s="20"/>
      <c r="H863" s="20"/>
      <c r="I863" s="20"/>
      <c r="J863" s="20"/>
      <c r="K863" s="20"/>
      <c r="L863" s="20"/>
      <c r="M863" s="20"/>
      <c r="N863" s="20"/>
      <c r="O863" s="20"/>
    </row>
    <row r="864" spans="3:15" ht="13.5">
      <c r="C864" s="18"/>
      <c r="D864" s="20"/>
      <c r="E864" s="20"/>
      <c r="F864" s="20"/>
      <c r="G864" s="20"/>
      <c r="H864" s="20"/>
      <c r="I864" s="20"/>
      <c r="J864" s="20"/>
      <c r="K864" s="20"/>
      <c r="L864" s="20"/>
      <c r="M864" s="20"/>
      <c r="N864" s="20"/>
      <c r="O864" s="20"/>
    </row>
    <row r="865" spans="3:15" ht="13.5">
      <c r="C865" s="18"/>
      <c r="D865" s="20"/>
      <c r="E865" s="20"/>
      <c r="F865" s="20"/>
      <c r="G865" s="20"/>
      <c r="H865" s="20"/>
      <c r="I865" s="20"/>
      <c r="J865" s="20"/>
      <c r="K865" s="20"/>
      <c r="L865" s="20"/>
      <c r="M865" s="20"/>
      <c r="N865" s="20"/>
      <c r="O865" s="20"/>
    </row>
    <row r="866" spans="3:15" ht="13.5">
      <c r="C866" s="18"/>
      <c r="D866" s="20"/>
      <c r="E866" s="20"/>
      <c r="F866" s="20"/>
      <c r="G866" s="20"/>
      <c r="H866" s="20"/>
      <c r="I866" s="20"/>
      <c r="J866" s="20"/>
      <c r="K866" s="20"/>
      <c r="L866" s="20"/>
      <c r="M866" s="20"/>
      <c r="N866" s="20"/>
      <c r="O866" s="20"/>
    </row>
    <row r="867" spans="3:15" ht="13.5">
      <c r="C867" s="18"/>
      <c r="D867" s="20"/>
      <c r="E867" s="20"/>
      <c r="F867" s="20"/>
      <c r="G867" s="20"/>
      <c r="H867" s="20"/>
      <c r="I867" s="20"/>
      <c r="J867" s="20"/>
      <c r="K867" s="20"/>
      <c r="L867" s="20"/>
      <c r="M867" s="20"/>
      <c r="N867" s="20"/>
      <c r="O867" s="20"/>
    </row>
    <row r="868" spans="3:15" ht="13.5">
      <c r="C868" s="18"/>
      <c r="D868" s="20"/>
      <c r="E868" s="20"/>
      <c r="F868" s="20"/>
      <c r="G868" s="20"/>
      <c r="H868" s="20"/>
      <c r="I868" s="20"/>
      <c r="J868" s="20"/>
      <c r="K868" s="20"/>
      <c r="L868" s="20"/>
      <c r="M868" s="20"/>
      <c r="N868" s="20"/>
      <c r="O868" s="20"/>
    </row>
    <row r="869" spans="3:15" ht="13.5">
      <c r="C869" s="18"/>
      <c r="D869" s="20"/>
      <c r="E869" s="20"/>
      <c r="F869" s="20"/>
      <c r="G869" s="20"/>
      <c r="H869" s="20"/>
      <c r="I869" s="20"/>
      <c r="J869" s="20"/>
      <c r="K869" s="20"/>
      <c r="L869" s="20"/>
      <c r="M869" s="20"/>
      <c r="N869" s="20"/>
      <c r="O869" s="20"/>
    </row>
    <row r="870" spans="3:15" ht="13.5">
      <c r="C870" s="18"/>
      <c r="D870" s="20"/>
      <c r="E870" s="20"/>
      <c r="F870" s="20"/>
      <c r="G870" s="20"/>
      <c r="H870" s="20"/>
      <c r="I870" s="20"/>
      <c r="J870" s="20"/>
      <c r="K870" s="20"/>
      <c r="L870" s="20"/>
      <c r="M870" s="20"/>
      <c r="N870" s="20"/>
      <c r="O870" s="20"/>
    </row>
    <row r="871" spans="3:15" ht="13.5">
      <c r="C871" s="18"/>
      <c r="D871" s="20"/>
      <c r="E871" s="20"/>
      <c r="F871" s="20"/>
      <c r="G871" s="20"/>
      <c r="H871" s="20"/>
      <c r="I871" s="20"/>
      <c r="J871" s="20"/>
      <c r="K871" s="20"/>
      <c r="L871" s="20"/>
      <c r="M871" s="20"/>
      <c r="N871" s="20"/>
      <c r="O871" s="20"/>
    </row>
    <row r="872" spans="3:15" ht="13.5">
      <c r="C872" s="18"/>
      <c r="D872" s="20"/>
      <c r="E872" s="20"/>
      <c r="F872" s="20"/>
      <c r="G872" s="20"/>
      <c r="H872" s="20"/>
      <c r="I872" s="20"/>
      <c r="J872" s="20"/>
      <c r="K872" s="20"/>
      <c r="L872" s="20"/>
      <c r="M872" s="20"/>
      <c r="N872" s="20"/>
      <c r="O872" s="20"/>
    </row>
    <row r="873" spans="3:15" ht="13.5">
      <c r="C873" s="18"/>
      <c r="D873" s="20"/>
      <c r="E873" s="20"/>
      <c r="F873" s="20"/>
      <c r="G873" s="20"/>
      <c r="H873" s="20"/>
      <c r="I873" s="20"/>
      <c r="J873" s="20"/>
      <c r="K873" s="20"/>
      <c r="L873" s="20"/>
      <c r="M873" s="20"/>
      <c r="N873" s="20"/>
      <c r="O873" s="20"/>
    </row>
    <row r="874" spans="3:15" ht="13.5">
      <c r="C874" s="18"/>
      <c r="D874" s="20"/>
      <c r="E874" s="20"/>
      <c r="F874" s="20"/>
      <c r="G874" s="20"/>
      <c r="H874" s="20"/>
      <c r="I874" s="20"/>
      <c r="J874" s="20"/>
      <c r="K874" s="20"/>
      <c r="L874" s="20"/>
      <c r="M874" s="20"/>
      <c r="N874" s="20"/>
      <c r="O874" s="20"/>
    </row>
    <row r="875" spans="3:15" ht="13.5">
      <c r="C875" s="18"/>
      <c r="D875" s="20"/>
      <c r="E875" s="20"/>
      <c r="F875" s="20"/>
      <c r="G875" s="20"/>
      <c r="H875" s="20"/>
      <c r="I875" s="20"/>
      <c r="J875" s="20"/>
      <c r="K875" s="20"/>
      <c r="L875" s="20"/>
      <c r="M875" s="20"/>
      <c r="N875" s="20"/>
      <c r="O875" s="20"/>
    </row>
    <row r="876" spans="3:15" ht="13.5">
      <c r="C876" s="18"/>
      <c r="D876" s="20"/>
      <c r="E876" s="20"/>
      <c r="F876" s="20"/>
      <c r="G876" s="20"/>
      <c r="H876" s="20"/>
      <c r="I876" s="20"/>
      <c r="J876" s="20"/>
      <c r="K876" s="20"/>
      <c r="L876" s="20"/>
      <c r="M876" s="20"/>
      <c r="N876" s="20"/>
      <c r="O876" s="20"/>
    </row>
    <row r="877" spans="3:15" ht="13.5">
      <c r="C877" s="18"/>
      <c r="D877" s="20"/>
      <c r="E877" s="20"/>
      <c r="F877" s="20"/>
      <c r="G877" s="20"/>
      <c r="H877" s="20"/>
      <c r="I877" s="20"/>
      <c r="J877" s="20"/>
      <c r="K877" s="20"/>
      <c r="L877" s="20"/>
      <c r="M877" s="20"/>
      <c r="N877" s="20"/>
      <c r="O877" s="20"/>
    </row>
    <row r="878" ht="13.5">
      <c r="K878" s="276" t="s">
        <v>1004</v>
      </c>
    </row>
    <row r="879" ht="13.5">
      <c r="C879" t="s">
        <v>389</v>
      </c>
    </row>
    <row r="880" spans="3:9" ht="13.5">
      <c r="C880" s="292"/>
      <c r="D880" s="299" t="s">
        <v>398</v>
      </c>
      <c r="E880" s="300"/>
      <c r="F880" s="300"/>
      <c r="G880" s="300"/>
      <c r="H880" s="300"/>
      <c r="I880" s="301"/>
    </row>
    <row r="881" spans="3:9" ht="13.5">
      <c r="C881" s="292"/>
      <c r="D881" s="255" t="s">
        <v>390</v>
      </c>
      <c r="E881" s="16" t="s">
        <v>391</v>
      </c>
      <c r="F881" s="16" t="s">
        <v>392</v>
      </c>
      <c r="G881" s="16" t="s">
        <v>393</v>
      </c>
      <c r="H881" s="256" t="s">
        <v>394</v>
      </c>
      <c r="I881" s="262" t="s">
        <v>395</v>
      </c>
    </row>
    <row r="882" spans="3:9" ht="13.5">
      <c r="C882" s="1" t="s">
        <v>264</v>
      </c>
      <c r="D882" s="13">
        <v>266</v>
      </c>
      <c r="E882" s="17">
        <v>223</v>
      </c>
      <c r="F882" s="17">
        <v>0</v>
      </c>
      <c r="G882" s="17">
        <v>0</v>
      </c>
      <c r="H882" s="37">
        <v>0</v>
      </c>
      <c r="I882" s="26">
        <f>SUM(D882:H882)</f>
        <v>489</v>
      </c>
    </row>
    <row r="883" spans="3:15" ht="13.5">
      <c r="C883" s="1" t="s">
        <v>265</v>
      </c>
      <c r="D883" s="13">
        <v>10</v>
      </c>
      <c r="E883" s="17">
        <v>10</v>
      </c>
      <c r="F883" s="17">
        <v>0</v>
      </c>
      <c r="G883" s="17">
        <v>0</v>
      </c>
      <c r="H883" s="37">
        <v>0</v>
      </c>
      <c r="I883" s="26">
        <f aca="true" t="shared" si="32" ref="I883:I898">SUM(D883:H883)</f>
        <v>20</v>
      </c>
      <c r="M883" s="441" t="s">
        <v>233</v>
      </c>
      <c r="N883" s="442"/>
      <c r="O883" s="238"/>
    </row>
    <row r="884" spans="3:14" ht="13.5">
      <c r="C884" s="1" t="s">
        <v>266</v>
      </c>
      <c r="D884" s="13">
        <v>10</v>
      </c>
      <c r="E884" s="17">
        <v>10</v>
      </c>
      <c r="F884" s="17">
        <v>0</v>
      </c>
      <c r="G884" s="17">
        <v>0</v>
      </c>
      <c r="H884" s="37">
        <v>0</v>
      </c>
      <c r="I884" s="26">
        <f t="shared" si="32"/>
        <v>20</v>
      </c>
      <c r="M884" s="443"/>
      <c r="N884" s="444"/>
    </row>
    <row r="885" spans="3:14" ht="13.5">
      <c r="C885" s="1" t="s">
        <v>267</v>
      </c>
      <c r="D885" s="13">
        <v>0</v>
      </c>
      <c r="E885" s="17">
        <v>0</v>
      </c>
      <c r="F885" s="17">
        <v>0</v>
      </c>
      <c r="G885" s="17">
        <v>0</v>
      </c>
      <c r="H885" s="37">
        <v>0</v>
      </c>
      <c r="I885" s="26">
        <f t="shared" si="32"/>
        <v>0</v>
      </c>
      <c r="M885" s="449" t="s">
        <v>237</v>
      </c>
      <c r="N885" s="450"/>
    </row>
    <row r="886" spans="3:14" ht="13.5">
      <c r="C886" s="1" t="s">
        <v>268</v>
      </c>
      <c r="D886" s="13"/>
      <c r="E886" s="17">
        <v>1200</v>
      </c>
      <c r="F886" s="17"/>
      <c r="G886" s="17"/>
      <c r="H886" s="37"/>
      <c r="I886" s="26">
        <f t="shared" si="32"/>
        <v>1200</v>
      </c>
      <c r="M886" s="172" t="s">
        <v>234</v>
      </c>
      <c r="N886" s="167">
        <v>11168</v>
      </c>
    </row>
    <row r="887" spans="3:14" ht="13.5">
      <c r="C887" s="1" t="s">
        <v>269</v>
      </c>
      <c r="D887" s="13"/>
      <c r="E887" s="17">
        <v>2250</v>
      </c>
      <c r="F887" s="17"/>
      <c r="G887" s="17"/>
      <c r="H887" s="37"/>
      <c r="I887" s="26">
        <f t="shared" si="32"/>
        <v>2250</v>
      </c>
      <c r="M887" s="174" t="s">
        <v>235</v>
      </c>
      <c r="N887" s="167">
        <v>23350</v>
      </c>
    </row>
    <row r="888" spans="3:14" ht="13.5">
      <c r="C888" s="1" t="s">
        <v>270</v>
      </c>
      <c r="D888" s="13">
        <v>2139</v>
      </c>
      <c r="E888" s="17">
        <v>956</v>
      </c>
      <c r="F888" s="17" t="s">
        <v>5</v>
      </c>
      <c r="G888" s="17">
        <v>600</v>
      </c>
      <c r="H888" s="37"/>
      <c r="I888" s="26">
        <f t="shared" si="32"/>
        <v>3695</v>
      </c>
      <c r="J888" s="387" t="s">
        <v>4</v>
      </c>
      <c r="K888" s="294"/>
      <c r="L888" s="294"/>
      <c r="M888" s="172" t="s">
        <v>236</v>
      </c>
      <c r="N888" s="167">
        <v>37040</v>
      </c>
    </row>
    <row r="889" spans="3:14" ht="13.5">
      <c r="C889" s="1" t="s">
        <v>271</v>
      </c>
      <c r="D889" s="13"/>
      <c r="E889" s="17"/>
      <c r="F889" s="17"/>
      <c r="G889" s="17"/>
      <c r="H889" s="37"/>
      <c r="I889" s="26">
        <f t="shared" si="32"/>
        <v>0</v>
      </c>
      <c r="M889" s="166" t="s">
        <v>238</v>
      </c>
      <c r="N889" s="167"/>
    </row>
    <row r="890" spans="3:14" ht="13.5">
      <c r="C890" s="1" t="s">
        <v>272</v>
      </c>
      <c r="D890" s="13" t="s">
        <v>30</v>
      </c>
      <c r="E890" s="17">
        <v>225</v>
      </c>
      <c r="F890" s="17"/>
      <c r="G890" s="17"/>
      <c r="H890" s="37"/>
      <c r="I890" s="26">
        <f t="shared" si="32"/>
        <v>225</v>
      </c>
      <c r="M890" s="169" t="s">
        <v>239</v>
      </c>
      <c r="N890" s="167">
        <v>1500</v>
      </c>
    </row>
    <row r="891" spans="3:14" ht="13.5">
      <c r="C891" s="1" t="s">
        <v>273</v>
      </c>
      <c r="D891" s="13">
        <v>2660</v>
      </c>
      <c r="E891" s="17">
        <v>2250</v>
      </c>
      <c r="F891" s="17">
        <v>7000</v>
      </c>
      <c r="G891" s="17" t="s">
        <v>53</v>
      </c>
      <c r="H891" s="37"/>
      <c r="I891" s="26">
        <f t="shared" si="32"/>
        <v>11910</v>
      </c>
      <c r="J891" s="387" t="s">
        <v>77</v>
      </c>
      <c r="K891" s="294"/>
      <c r="L891" s="294"/>
      <c r="M891" s="166" t="s">
        <v>240</v>
      </c>
      <c r="N891" s="167"/>
    </row>
    <row r="892" spans="3:14" ht="13.5">
      <c r="C892" s="1" t="s">
        <v>274</v>
      </c>
      <c r="D892" s="13"/>
      <c r="E892" s="17"/>
      <c r="F892" s="17"/>
      <c r="G892" s="17"/>
      <c r="H892" s="37"/>
      <c r="I892" s="26">
        <f t="shared" si="32"/>
        <v>0</v>
      </c>
      <c r="M892" s="169" t="s">
        <v>241</v>
      </c>
      <c r="N892" s="167">
        <v>500</v>
      </c>
    </row>
    <row r="893" spans="3:14" ht="13.5">
      <c r="C893" s="1" t="s">
        <v>275</v>
      </c>
      <c r="D893" s="13">
        <v>10</v>
      </c>
      <c r="E893" s="17">
        <v>10</v>
      </c>
      <c r="F893" s="17"/>
      <c r="G893" s="17">
        <v>10</v>
      </c>
      <c r="H893" s="37"/>
      <c r="I893" s="26">
        <f t="shared" si="32"/>
        <v>30</v>
      </c>
      <c r="M893" s="169" t="s">
        <v>242</v>
      </c>
      <c r="N893" s="167">
        <v>1000</v>
      </c>
    </row>
    <row r="894" spans="3:14" ht="13.5">
      <c r="C894" s="1" t="s">
        <v>276</v>
      </c>
      <c r="D894" s="13" t="s">
        <v>184</v>
      </c>
      <c r="E894" s="17" t="s">
        <v>185</v>
      </c>
      <c r="F894" s="17"/>
      <c r="G894" s="17" t="s">
        <v>185</v>
      </c>
      <c r="H894" s="37"/>
      <c r="I894" s="26">
        <f t="shared" si="32"/>
        <v>0</v>
      </c>
      <c r="M894" s="166" t="s">
        <v>243</v>
      </c>
      <c r="N894" s="167"/>
    </row>
    <row r="895" spans="3:14" ht="13.5">
      <c r="C895" s="1" t="s">
        <v>277</v>
      </c>
      <c r="D895" s="13">
        <v>37040</v>
      </c>
      <c r="E895" s="17">
        <v>2000</v>
      </c>
      <c r="F895" s="17"/>
      <c r="G895" s="17">
        <v>4800</v>
      </c>
      <c r="H895" s="37"/>
      <c r="I895" s="26">
        <f t="shared" si="32"/>
        <v>43840</v>
      </c>
      <c r="M895" s="169" t="s">
        <v>241</v>
      </c>
      <c r="N895" s="167">
        <v>2000</v>
      </c>
    </row>
    <row r="896" spans="3:14" ht="13.5">
      <c r="C896" s="1" t="s">
        <v>278</v>
      </c>
      <c r="D896" s="13">
        <v>11168</v>
      </c>
      <c r="E896" s="17">
        <v>1500</v>
      </c>
      <c r="F896" s="17">
        <v>500</v>
      </c>
      <c r="G896" s="17">
        <v>2000</v>
      </c>
      <c r="H896" s="37"/>
      <c r="I896" s="26">
        <f t="shared" si="32"/>
        <v>15168</v>
      </c>
      <c r="J896" t="s">
        <v>884</v>
      </c>
      <c r="M896" s="170" t="s">
        <v>242</v>
      </c>
      <c r="N896" s="168">
        <v>4000</v>
      </c>
    </row>
    <row r="897" spans="3:9" ht="13.5">
      <c r="C897" s="1" t="s">
        <v>279</v>
      </c>
      <c r="D897" s="13">
        <v>11680</v>
      </c>
      <c r="E897" s="17">
        <v>1500</v>
      </c>
      <c r="F897" s="17"/>
      <c r="G897" s="17">
        <v>4320</v>
      </c>
      <c r="H897" s="37"/>
      <c r="I897" s="26">
        <f t="shared" si="32"/>
        <v>17500</v>
      </c>
    </row>
    <row r="898" spans="3:9" ht="13.5">
      <c r="C898" s="1" t="s">
        <v>280</v>
      </c>
      <c r="D898" s="13">
        <v>1328</v>
      </c>
      <c r="E898" s="17"/>
      <c r="F898" s="17"/>
      <c r="G898" s="17"/>
      <c r="H898" s="37"/>
      <c r="I898" s="26">
        <f t="shared" si="32"/>
        <v>1328</v>
      </c>
    </row>
    <row r="899" spans="3:9" ht="13.5">
      <c r="C899" s="1"/>
      <c r="D899" s="13"/>
      <c r="E899" s="17"/>
      <c r="F899" s="17"/>
      <c r="G899" s="17"/>
      <c r="H899" s="37"/>
      <c r="I899" s="26"/>
    </row>
    <row r="900" spans="3:9" ht="13.5">
      <c r="C900" s="1" t="s">
        <v>307</v>
      </c>
      <c r="D900" s="13">
        <f aca="true" t="shared" si="33" ref="D900:I900">SUM(D882:D898)</f>
        <v>66311</v>
      </c>
      <c r="E900" s="17">
        <f t="shared" si="33"/>
        <v>12134</v>
      </c>
      <c r="F900" s="17">
        <f t="shared" si="33"/>
        <v>7500</v>
      </c>
      <c r="G900" s="17">
        <f t="shared" si="33"/>
        <v>11730</v>
      </c>
      <c r="H900" s="37">
        <f t="shared" si="33"/>
        <v>0</v>
      </c>
      <c r="I900" s="26">
        <f t="shared" si="33"/>
        <v>97675</v>
      </c>
    </row>
    <row r="906" ht="13.5">
      <c r="C906" t="s">
        <v>399</v>
      </c>
    </row>
    <row r="907" spans="3:13" ht="13.5">
      <c r="C907" s="292"/>
      <c r="D907" s="299" t="s">
        <v>319</v>
      </c>
      <c r="E907" s="300"/>
      <c r="F907" s="300"/>
      <c r="G907" s="300"/>
      <c r="H907" s="301"/>
      <c r="I907" s="299" t="s">
        <v>320</v>
      </c>
      <c r="J907" s="300"/>
      <c r="K907" s="300"/>
      <c r="L907" s="300"/>
      <c r="M907" s="301"/>
    </row>
    <row r="908" spans="3:13" ht="13.5">
      <c r="C908" s="292"/>
      <c r="D908" s="255" t="s">
        <v>390</v>
      </c>
      <c r="E908" s="16" t="s">
        <v>400</v>
      </c>
      <c r="F908" s="16" t="s">
        <v>401</v>
      </c>
      <c r="G908" s="16" t="s">
        <v>402</v>
      </c>
      <c r="H908" s="262" t="s">
        <v>395</v>
      </c>
      <c r="I908" s="255" t="s">
        <v>390</v>
      </c>
      <c r="J908" s="16" t="s">
        <v>400</v>
      </c>
      <c r="K908" s="16" t="s">
        <v>401</v>
      </c>
      <c r="L908" s="16" t="s">
        <v>402</v>
      </c>
      <c r="M908" s="262" t="s">
        <v>395</v>
      </c>
    </row>
    <row r="909" spans="3:13" ht="13.5">
      <c r="C909" s="1" t="s">
        <v>264</v>
      </c>
      <c r="D909" s="13">
        <v>489</v>
      </c>
      <c r="E909" s="17">
        <v>48</v>
      </c>
      <c r="F909" s="17">
        <v>0</v>
      </c>
      <c r="G909" s="17">
        <v>4</v>
      </c>
      <c r="H909" s="26">
        <f aca="true" t="shared" si="34" ref="H909:H925">SUM(D909:G909)</f>
        <v>541</v>
      </c>
      <c r="I909" s="13">
        <v>562</v>
      </c>
      <c r="J909" s="17">
        <v>55</v>
      </c>
      <c r="K909" s="17">
        <v>0</v>
      </c>
      <c r="L909" s="17">
        <v>5</v>
      </c>
      <c r="M909" s="26">
        <f aca="true" t="shared" si="35" ref="M909:M925">SUM(I909:L909)</f>
        <v>622</v>
      </c>
    </row>
    <row r="910" spans="3:13" ht="13.5">
      <c r="C910" s="1" t="s">
        <v>265</v>
      </c>
      <c r="D910" s="13">
        <v>28</v>
      </c>
      <c r="E910" s="17">
        <v>5</v>
      </c>
      <c r="F910" s="17">
        <v>0</v>
      </c>
      <c r="G910" s="17">
        <v>7</v>
      </c>
      <c r="H910" s="26">
        <f t="shared" si="34"/>
        <v>40</v>
      </c>
      <c r="I910" s="13">
        <v>56</v>
      </c>
      <c r="J910" s="17">
        <v>2</v>
      </c>
      <c r="K910" s="17">
        <v>0</v>
      </c>
      <c r="L910" s="17">
        <v>3</v>
      </c>
      <c r="M910" s="26">
        <f t="shared" si="35"/>
        <v>61</v>
      </c>
    </row>
    <row r="911" spans="3:13" ht="13.5">
      <c r="C911" s="1" t="s">
        <v>266</v>
      </c>
      <c r="D911" s="13">
        <v>105</v>
      </c>
      <c r="E911" s="17">
        <v>1</v>
      </c>
      <c r="F911" s="17">
        <v>0</v>
      </c>
      <c r="G911" s="116">
        <v>1.25</v>
      </c>
      <c r="H911" s="26">
        <f t="shared" si="34"/>
        <v>107.25</v>
      </c>
      <c r="I911" s="13">
        <v>142</v>
      </c>
      <c r="J911" s="17">
        <v>2</v>
      </c>
      <c r="K911" s="17">
        <v>0</v>
      </c>
      <c r="L911" s="116">
        <v>0.16</v>
      </c>
      <c r="M911" s="26">
        <f t="shared" si="35"/>
        <v>144.16</v>
      </c>
    </row>
    <row r="912" spans="3:13" ht="13.5">
      <c r="C912" s="1" t="s">
        <v>267</v>
      </c>
      <c r="D912" s="13">
        <v>166</v>
      </c>
      <c r="E912" s="17">
        <v>4</v>
      </c>
      <c r="F912" s="17">
        <v>0</v>
      </c>
      <c r="G912" s="17">
        <v>0</v>
      </c>
      <c r="H912" s="26">
        <f t="shared" si="34"/>
        <v>170</v>
      </c>
      <c r="I912" s="13">
        <v>0</v>
      </c>
      <c r="J912" s="17">
        <v>0</v>
      </c>
      <c r="K912" s="17">
        <v>0</v>
      </c>
      <c r="L912" s="17">
        <v>0</v>
      </c>
      <c r="M912" s="26">
        <f t="shared" si="35"/>
        <v>0</v>
      </c>
    </row>
    <row r="913" spans="3:13" ht="13.5">
      <c r="C913" s="1" t="s">
        <v>268</v>
      </c>
      <c r="D913" s="13"/>
      <c r="E913" s="17"/>
      <c r="F913" s="17"/>
      <c r="G913" s="17"/>
      <c r="H913" s="26">
        <f t="shared" si="34"/>
        <v>0</v>
      </c>
      <c r="I913" s="13"/>
      <c r="J913" s="17">
        <v>1</v>
      </c>
      <c r="K913" s="17"/>
      <c r="L913" s="17"/>
      <c r="M913" s="26">
        <f t="shared" si="35"/>
        <v>1</v>
      </c>
    </row>
    <row r="914" spans="3:13" ht="13.5">
      <c r="C914" s="1" t="s">
        <v>269</v>
      </c>
      <c r="D914" s="13">
        <v>7</v>
      </c>
      <c r="E914" s="17"/>
      <c r="F914" s="17"/>
      <c r="G914" s="17"/>
      <c r="H914" s="26">
        <f t="shared" si="34"/>
        <v>7</v>
      </c>
      <c r="I914" s="13">
        <v>21</v>
      </c>
      <c r="J914" s="17"/>
      <c r="K914" s="17"/>
      <c r="L914" s="17"/>
      <c r="M914" s="26">
        <f t="shared" si="35"/>
        <v>21</v>
      </c>
    </row>
    <row r="915" spans="3:13" ht="13.5">
      <c r="C915" s="1" t="s">
        <v>270</v>
      </c>
      <c r="D915" s="13"/>
      <c r="E915" s="17"/>
      <c r="F915" s="17"/>
      <c r="G915" s="17"/>
      <c r="H915" s="26">
        <f t="shared" si="34"/>
        <v>0</v>
      </c>
      <c r="I915" s="13"/>
      <c r="J915" s="17"/>
      <c r="K915" s="17"/>
      <c r="L915" s="17"/>
      <c r="M915" s="26">
        <f t="shared" si="35"/>
        <v>0</v>
      </c>
    </row>
    <row r="916" spans="3:13" ht="13.5">
      <c r="C916" s="1" t="s">
        <v>271</v>
      </c>
      <c r="D916" s="13">
        <v>21</v>
      </c>
      <c r="E916" s="17">
        <v>6</v>
      </c>
      <c r="F916" s="17"/>
      <c r="G916" s="17">
        <v>0</v>
      </c>
      <c r="H916" s="26">
        <f t="shared" si="34"/>
        <v>27</v>
      </c>
      <c r="I916" s="13">
        <v>136</v>
      </c>
      <c r="J916" s="17">
        <v>6</v>
      </c>
      <c r="K916" s="17"/>
      <c r="L916" s="17">
        <v>0</v>
      </c>
      <c r="M916" s="26">
        <f t="shared" si="35"/>
        <v>142</v>
      </c>
    </row>
    <row r="917" spans="3:13" ht="13.5">
      <c r="C917" s="1" t="s">
        <v>272</v>
      </c>
      <c r="D917" s="13">
        <v>8.66</v>
      </c>
      <c r="E917" s="17">
        <v>0</v>
      </c>
      <c r="F917" s="17">
        <v>0</v>
      </c>
      <c r="G917" s="17">
        <v>0</v>
      </c>
      <c r="H917" s="26">
        <f t="shared" si="34"/>
        <v>8.66</v>
      </c>
      <c r="I917" s="13">
        <v>69.33</v>
      </c>
      <c r="J917" s="17">
        <v>0</v>
      </c>
      <c r="K917" s="17">
        <v>0</v>
      </c>
      <c r="L917" s="17">
        <v>0</v>
      </c>
      <c r="M917" s="26">
        <f>SUM(I917:L917)</f>
        <v>69.33</v>
      </c>
    </row>
    <row r="918" spans="3:13" ht="13.5">
      <c r="C918" s="1" t="s">
        <v>273</v>
      </c>
      <c r="D918" s="13"/>
      <c r="E918" s="17"/>
      <c r="F918" s="17"/>
      <c r="G918" s="17"/>
      <c r="H918" s="26">
        <f t="shared" si="34"/>
        <v>0</v>
      </c>
      <c r="I918" s="13"/>
      <c r="J918" s="17"/>
      <c r="K918" s="17"/>
      <c r="L918" s="17"/>
      <c r="M918" s="26">
        <f t="shared" si="35"/>
        <v>0</v>
      </c>
    </row>
    <row r="919" spans="3:13" ht="13.5">
      <c r="C919" s="1" t="s">
        <v>274</v>
      </c>
      <c r="D919" s="13">
        <v>5</v>
      </c>
      <c r="E919" s="17"/>
      <c r="F919" s="17"/>
      <c r="G919" s="17"/>
      <c r="H919" s="26">
        <f t="shared" si="34"/>
        <v>5</v>
      </c>
      <c r="I919" s="13">
        <v>8</v>
      </c>
      <c r="J919" s="17"/>
      <c r="K919" s="17"/>
      <c r="L919" s="17"/>
      <c r="M919" s="26">
        <f t="shared" si="35"/>
        <v>8</v>
      </c>
    </row>
    <row r="920" spans="3:13" ht="13.5">
      <c r="C920" s="1" t="s">
        <v>275</v>
      </c>
      <c r="D920" s="13"/>
      <c r="E920" s="17"/>
      <c r="F920" s="17"/>
      <c r="G920" s="17"/>
      <c r="H920" s="26">
        <f t="shared" si="34"/>
        <v>0</v>
      </c>
      <c r="I920" s="13"/>
      <c r="J920" s="17"/>
      <c r="K920" s="17"/>
      <c r="L920" s="17"/>
      <c r="M920" s="26">
        <f t="shared" si="35"/>
        <v>0</v>
      </c>
    </row>
    <row r="921" spans="3:13" ht="13.5">
      <c r="C921" s="1" t="s">
        <v>276</v>
      </c>
      <c r="D921" s="13">
        <v>17</v>
      </c>
      <c r="E921" s="17">
        <v>8</v>
      </c>
      <c r="F921" s="17"/>
      <c r="G921" s="17">
        <v>0</v>
      </c>
      <c r="H921" s="26">
        <f t="shared" si="34"/>
        <v>25</v>
      </c>
      <c r="I921" s="13">
        <v>25</v>
      </c>
      <c r="J921" s="17">
        <v>10</v>
      </c>
      <c r="K921" s="17"/>
      <c r="L921" s="17">
        <v>0</v>
      </c>
      <c r="M921" s="26">
        <f t="shared" si="35"/>
        <v>35</v>
      </c>
    </row>
    <row r="922" spans="3:13" ht="13.5">
      <c r="C922" s="1" t="s">
        <v>277</v>
      </c>
      <c r="D922" s="13">
        <v>1</v>
      </c>
      <c r="E922" s="17">
        <v>7</v>
      </c>
      <c r="F922" s="17"/>
      <c r="G922" s="17">
        <v>0</v>
      </c>
      <c r="H922" s="26">
        <f t="shared" si="34"/>
        <v>8</v>
      </c>
      <c r="I922" s="13">
        <v>5</v>
      </c>
      <c r="J922" s="17">
        <v>40</v>
      </c>
      <c r="K922" s="17"/>
      <c r="L922" s="17">
        <v>0</v>
      </c>
      <c r="M922" s="26">
        <f t="shared" si="35"/>
        <v>45</v>
      </c>
    </row>
    <row r="923" spans="3:13" ht="13.5">
      <c r="C923" s="1" t="s">
        <v>278</v>
      </c>
      <c r="D923" s="13"/>
      <c r="E923" s="17"/>
      <c r="F923" s="17"/>
      <c r="G923" s="17">
        <v>2</v>
      </c>
      <c r="H923" s="26">
        <f t="shared" si="34"/>
        <v>2</v>
      </c>
      <c r="I923" s="13"/>
      <c r="J923" s="17"/>
      <c r="K923" s="17"/>
      <c r="L923" s="17">
        <v>3</v>
      </c>
      <c r="M923" s="26">
        <f t="shared" si="35"/>
        <v>3</v>
      </c>
    </row>
    <row r="924" spans="3:13" ht="13.5">
      <c r="C924" s="1" t="s">
        <v>279</v>
      </c>
      <c r="D924" s="13"/>
      <c r="E924" s="17">
        <v>1</v>
      </c>
      <c r="F924" s="17"/>
      <c r="G924" s="17"/>
      <c r="H924" s="26">
        <v>5</v>
      </c>
      <c r="I924" s="13">
        <v>5</v>
      </c>
      <c r="J924" s="17"/>
      <c r="K924" s="17"/>
      <c r="L924" s="17"/>
      <c r="M924" s="26">
        <f t="shared" si="35"/>
        <v>5</v>
      </c>
    </row>
    <row r="925" spans="3:13" ht="13.5">
      <c r="C925" s="1" t="s">
        <v>280</v>
      </c>
      <c r="D925" s="13">
        <v>0</v>
      </c>
      <c r="E925" s="17"/>
      <c r="F925" s="17"/>
      <c r="G925" s="17"/>
      <c r="H925" s="26">
        <f t="shared" si="34"/>
        <v>0</v>
      </c>
      <c r="I925" s="13">
        <v>40</v>
      </c>
      <c r="J925" s="17"/>
      <c r="K925" s="17"/>
      <c r="L925" s="17"/>
      <c r="M925" s="26">
        <f t="shared" si="35"/>
        <v>40</v>
      </c>
    </row>
    <row r="926" spans="3:13" ht="13.5">
      <c r="C926" s="1"/>
      <c r="D926" s="13"/>
      <c r="E926" s="17"/>
      <c r="F926" s="17"/>
      <c r="G926" s="17"/>
      <c r="H926" s="26"/>
      <c r="I926" s="13"/>
      <c r="J926" s="17"/>
      <c r="K926" s="17"/>
      <c r="L926" s="17"/>
      <c r="M926" s="26"/>
    </row>
    <row r="927" spans="3:13" ht="13.5">
      <c r="C927" s="1" t="s">
        <v>307</v>
      </c>
      <c r="D927" s="13">
        <f aca="true" t="shared" si="36" ref="D927:M927">SUM(D909:D925)</f>
        <v>847.66</v>
      </c>
      <c r="E927" s="17">
        <f t="shared" si="36"/>
        <v>80</v>
      </c>
      <c r="F927" s="17">
        <f t="shared" si="36"/>
        <v>0</v>
      </c>
      <c r="G927" s="17">
        <f t="shared" si="36"/>
        <v>14.25</v>
      </c>
      <c r="H927" s="26">
        <f t="shared" si="36"/>
        <v>945.91</v>
      </c>
      <c r="I927" s="13">
        <f t="shared" si="36"/>
        <v>1069.33</v>
      </c>
      <c r="J927" s="17">
        <f t="shared" si="36"/>
        <v>116</v>
      </c>
      <c r="K927" s="17">
        <f t="shared" si="36"/>
        <v>0</v>
      </c>
      <c r="L927" s="17">
        <f t="shared" si="36"/>
        <v>11.16</v>
      </c>
      <c r="M927" s="26">
        <f t="shared" si="36"/>
        <v>1196.49</v>
      </c>
    </row>
    <row r="928" spans="3:13" ht="13.5">
      <c r="C928" s="297" t="s">
        <v>791</v>
      </c>
      <c r="D928" s="298"/>
      <c r="E928" s="298"/>
      <c r="F928" s="298"/>
      <c r="G928" s="298"/>
      <c r="H928" s="20"/>
      <c r="I928" s="20"/>
      <c r="J928" s="20"/>
      <c r="K928" s="20"/>
      <c r="L928" s="20"/>
      <c r="M928" s="20"/>
    </row>
    <row r="929" spans="3:13" ht="13.5">
      <c r="C929" s="18"/>
      <c r="D929" s="20"/>
      <c r="E929" s="20"/>
      <c r="F929" s="20"/>
      <c r="G929" s="20"/>
      <c r="H929" s="20"/>
      <c r="I929" s="20"/>
      <c r="J929" s="20"/>
      <c r="K929" s="20"/>
      <c r="L929" s="20"/>
      <c r="M929" s="20"/>
    </row>
    <row r="930" spans="3:13" ht="13.5">
      <c r="C930" s="18"/>
      <c r="D930" s="20"/>
      <c r="E930" s="20"/>
      <c r="F930" s="20"/>
      <c r="G930" s="20"/>
      <c r="H930" s="20"/>
      <c r="I930" s="20"/>
      <c r="J930" s="20"/>
      <c r="K930" s="20"/>
      <c r="L930" s="20"/>
      <c r="M930" s="20"/>
    </row>
    <row r="931" spans="3:13" ht="13.5">
      <c r="C931" s="18"/>
      <c r="D931" s="20"/>
      <c r="E931" s="20"/>
      <c r="F931" s="20"/>
      <c r="G931" s="20"/>
      <c r="H931" s="20"/>
      <c r="I931" s="20"/>
      <c r="J931" s="20"/>
      <c r="K931" s="20"/>
      <c r="L931" s="20"/>
      <c r="M931" s="20"/>
    </row>
    <row r="932" spans="3:13" ht="13.5">
      <c r="C932" s="18"/>
      <c r="D932" s="20"/>
      <c r="E932" s="20"/>
      <c r="F932" s="20"/>
      <c r="G932" s="20"/>
      <c r="H932" s="20"/>
      <c r="I932" s="20"/>
      <c r="J932" s="20"/>
      <c r="K932" s="20"/>
      <c r="L932" s="20"/>
      <c r="M932" s="20"/>
    </row>
    <row r="933" ht="13.5">
      <c r="C933" t="s">
        <v>399</v>
      </c>
    </row>
    <row r="934" spans="3:13" ht="13.5">
      <c r="C934" s="292"/>
      <c r="D934" s="299" t="s">
        <v>396</v>
      </c>
      <c r="E934" s="300"/>
      <c r="F934" s="300"/>
      <c r="G934" s="300"/>
      <c r="H934" s="301"/>
      <c r="I934" s="299" t="s">
        <v>397</v>
      </c>
      <c r="J934" s="300"/>
      <c r="K934" s="300"/>
      <c r="L934" s="300"/>
      <c r="M934" s="301"/>
    </row>
    <row r="935" spans="3:13" ht="13.5">
      <c r="C935" s="292"/>
      <c r="D935" s="255" t="s">
        <v>390</v>
      </c>
      <c r="E935" s="16" t="s">
        <v>400</v>
      </c>
      <c r="F935" s="16" t="s">
        <v>401</v>
      </c>
      <c r="G935" s="16" t="s">
        <v>402</v>
      </c>
      <c r="H935" s="262" t="s">
        <v>395</v>
      </c>
      <c r="I935" s="255" t="s">
        <v>390</v>
      </c>
      <c r="J935" s="16" t="s">
        <v>400</v>
      </c>
      <c r="K935" s="16" t="s">
        <v>401</v>
      </c>
      <c r="L935" s="16" t="s">
        <v>402</v>
      </c>
      <c r="M935" s="262" t="s">
        <v>395</v>
      </c>
    </row>
    <row r="936" spans="3:13" ht="13.5">
      <c r="C936" s="1" t="s">
        <v>264</v>
      </c>
      <c r="D936" s="13">
        <v>578</v>
      </c>
      <c r="E936" s="17">
        <v>56</v>
      </c>
      <c r="F936" s="17">
        <v>0</v>
      </c>
      <c r="G936" s="17">
        <v>5</v>
      </c>
      <c r="H936" s="26">
        <f aca="true" t="shared" si="37" ref="H936:H952">SUM(D936:G936)</f>
        <v>639</v>
      </c>
      <c r="I936" s="13">
        <v>84</v>
      </c>
      <c r="J936" s="17">
        <v>52</v>
      </c>
      <c r="K936" s="17">
        <v>0</v>
      </c>
      <c r="L936" s="17">
        <v>12</v>
      </c>
      <c r="M936" s="26">
        <f aca="true" t="shared" si="38" ref="M936:M952">SUM(I936:L936)</f>
        <v>148</v>
      </c>
    </row>
    <row r="937" spans="3:13" ht="13.5">
      <c r="C937" s="1" t="s">
        <v>265</v>
      </c>
      <c r="D937" s="13">
        <v>12</v>
      </c>
      <c r="E937" s="17">
        <v>17</v>
      </c>
      <c r="F937" s="17">
        <v>0</v>
      </c>
      <c r="G937" s="17">
        <v>51</v>
      </c>
      <c r="H937" s="26">
        <f t="shared" si="37"/>
        <v>80</v>
      </c>
      <c r="I937" s="13">
        <v>18</v>
      </c>
      <c r="J937" s="17">
        <v>3</v>
      </c>
      <c r="K937" s="17">
        <v>0</v>
      </c>
      <c r="L937" s="17">
        <v>4</v>
      </c>
      <c r="M937" s="26">
        <f t="shared" si="38"/>
        <v>25</v>
      </c>
    </row>
    <row r="938" spans="3:13" ht="13.5">
      <c r="C938" s="1" t="s">
        <v>266</v>
      </c>
      <c r="D938" s="13">
        <v>42</v>
      </c>
      <c r="E938" s="17">
        <v>4</v>
      </c>
      <c r="F938" s="17">
        <v>0</v>
      </c>
      <c r="G938" s="116">
        <v>6.33</v>
      </c>
      <c r="H938" s="26">
        <f t="shared" si="37"/>
        <v>52.33</v>
      </c>
      <c r="I938" s="13">
        <v>34</v>
      </c>
      <c r="J938" s="17">
        <v>5</v>
      </c>
      <c r="K938" s="17">
        <v>0</v>
      </c>
      <c r="L938" s="17">
        <v>4</v>
      </c>
      <c r="M938" s="26">
        <f t="shared" si="38"/>
        <v>43</v>
      </c>
    </row>
    <row r="939" spans="3:13" ht="13.5">
      <c r="C939" s="1" t="s">
        <v>267</v>
      </c>
      <c r="D939" s="13">
        <v>6</v>
      </c>
      <c r="E939" s="17">
        <v>8</v>
      </c>
      <c r="F939" s="17"/>
      <c r="G939" s="17">
        <v>2</v>
      </c>
      <c r="H939" s="26">
        <f t="shared" si="37"/>
        <v>16</v>
      </c>
      <c r="I939" s="13">
        <v>0</v>
      </c>
      <c r="J939" s="17">
        <v>0</v>
      </c>
      <c r="K939" s="17">
        <v>0</v>
      </c>
      <c r="L939" s="17">
        <v>0</v>
      </c>
      <c r="M939" s="26">
        <f t="shared" si="38"/>
        <v>0</v>
      </c>
    </row>
    <row r="940" spans="3:13" ht="13.5">
      <c r="C940" s="1" t="s">
        <v>268</v>
      </c>
      <c r="D940" s="13">
        <v>9</v>
      </c>
      <c r="E940" s="17"/>
      <c r="F940" s="17"/>
      <c r="G940" s="17">
        <v>2</v>
      </c>
      <c r="H940" s="26">
        <f t="shared" si="37"/>
        <v>11</v>
      </c>
      <c r="I940" s="13">
        <v>14</v>
      </c>
      <c r="J940" s="17"/>
      <c r="K940" s="17"/>
      <c r="L940" s="17"/>
      <c r="M940" s="26">
        <f t="shared" si="38"/>
        <v>14</v>
      </c>
    </row>
    <row r="941" spans="3:13" ht="13.5">
      <c r="C941" s="1" t="s">
        <v>269</v>
      </c>
      <c r="D941" s="13"/>
      <c r="E941" s="17"/>
      <c r="F941" s="17"/>
      <c r="G941" s="17"/>
      <c r="H941" s="26">
        <f t="shared" si="37"/>
        <v>0</v>
      </c>
      <c r="I941" s="13"/>
      <c r="J941" s="17"/>
      <c r="K941" s="17"/>
      <c r="L941" s="17"/>
      <c r="M941" s="26">
        <f t="shared" si="38"/>
        <v>0</v>
      </c>
    </row>
    <row r="942" spans="3:13" ht="13.5">
      <c r="C942" s="1" t="s">
        <v>270</v>
      </c>
      <c r="D942" s="13"/>
      <c r="E942" s="17"/>
      <c r="F942" s="17"/>
      <c r="G942" s="17"/>
      <c r="H942" s="26">
        <f t="shared" si="37"/>
        <v>0</v>
      </c>
      <c r="I942" s="13"/>
      <c r="J942" s="17"/>
      <c r="K942" s="17"/>
      <c r="L942" s="17"/>
      <c r="M942" s="26">
        <f t="shared" si="38"/>
        <v>0</v>
      </c>
    </row>
    <row r="943" spans="3:13" ht="13.5">
      <c r="C943" s="1" t="s">
        <v>271</v>
      </c>
      <c r="D943" s="13">
        <v>172</v>
      </c>
      <c r="E943" s="17">
        <v>83</v>
      </c>
      <c r="F943" s="17"/>
      <c r="G943" s="17">
        <v>28</v>
      </c>
      <c r="H943" s="26">
        <f t="shared" si="37"/>
        <v>283</v>
      </c>
      <c r="I943" s="13">
        <v>24</v>
      </c>
      <c r="J943" s="17">
        <v>7</v>
      </c>
      <c r="K943" s="17"/>
      <c r="L943" s="17">
        <v>4</v>
      </c>
      <c r="M943" s="26">
        <f t="shared" si="38"/>
        <v>35</v>
      </c>
    </row>
    <row r="944" spans="3:13" ht="13.5">
      <c r="C944" s="1" t="s">
        <v>272</v>
      </c>
      <c r="D944" s="130">
        <v>44.66</v>
      </c>
      <c r="E944" s="116">
        <v>1</v>
      </c>
      <c r="F944" s="116">
        <v>0</v>
      </c>
      <c r="G944" s="116">
        <v>0</v>
      </c>
      <c r="H944" s="132">
        <f t="shared" si="37"/>
        <v>45.66</v>
      </c>
      <c r="I944" s="130">
        <v>20</v>
      </c>
      <c r="J944" s="116">
        <v>7</v>
      </c>
      <c r="K944" s="116">
        <v>0</v>
      </c>
      <c r="L944" s="116">
        <v>0</v>
      </c>
      <c r="M944" s="132">
        <f t="shared" si="38"/>
        <v>27</v>
      </c>
    </row>
    <row r="945" spans="3:13" ht="13.5">
      <c r="C945" s="1" t="s">
        <v>273</v>
      </c>
      <c r="D945" s="13"/>
      <c r="E945" s="17"/>
      <c r="F945" s="17"/>
      <c r="G945" s="17">
        <v>17</v>
      </c>
      <c r="H945" s="26">
        <f t="shared" si="37"/>
        <v>17</v>
      </c>
      <c r="I945" s="13">
        <v>9</v>
      </c>
      <c r="J945" s="17">
        <v>3</v>
      </c>
      <c r="K945" s="17"/>
      <c r="L945" s="17">
        <v>1</v>
      </c>
      <c r="M945" s="26">
        <f t="shared" si="38"/>
        <v>13</v>
      </c>
    </row>
    <row r="946" spans="3:13" ht="13.5">
      <c r="C946" s="1" t="s">
        <v>274</v>
      </c>
      <c r="D946" s="13">
        <v>6</v>
      </c>
      <c r="E946" s="17"/>
      <c r="F946" s="17"/>
      <c r="G946" s="17">
        <v>7</v>
      </c>
      <c r="H946" s="26">
        <f t="shared" si="37"/>
        <v>13</v>
      </c>
      <c r="I946" s="13"/>
      <c r="J946" s="17"/>
      <c r="K946" s="17"/>
      <c r="L946" s="17"/>
      <c r="M946" s="26">
        <f t="shared" si="38"/>
        <v>0</v>
      </c>
    </row>
    <row r="947" spans="3:13" ht="13.5">
      <c r="C947" s="1" t="s">
        <v>275</v>
      </c>
      <c r="D947" s="13"/>
      <c r="E947" s="17"/>
      <c r="F947" s="17"/>
      <c r="G947" s="17"/>
      <c r="H947" s="26">
        <f t="shared" si="37"/>
        <v>0</v>
      </c>
      <c r="I947" s="13">
        <v>19</v>
      </c>
      <c r="J947" s="17">
        <v>8</v>
      </c>
      <c r="K947" s="17"/>
      <c r="L947" s="17">
        <v>3</v>
      </c>
      <c r="M947" s="26">
        <f t="shared" si="38"/>
        <v>30</v>
      </c>
    </row>
    <row r="948" spans="3:13" ht="13.5">
      <c r="C948" s="1" t="s">
        <v>276</v>
      </c>
      <c r="D948" s="13">
        <v>1</v>
      </c>
      <c r="E948" s="17">
        <v>3</v>
      </c>
      <c r="F948" s="17"/>
      <c r="G948" s="17">
        <v>0</v>
      </c>
      <c r="H948" s="26">
        <f t="shared" si="37"/>
        <v>4</v>
      </c>
      <c r="I948" s="13">
        <v>7</v>
      </c>
      <c r="J948" s="17">
        <v>5</v>
      </c>
      <c r="K948" s="17"/>
      <c r="L948" s="17">
        <v>2</v>
      </c>
      <c r="M948" s="26">
        <f t="shared" si="38"/>
        <v>14</v>
      </c>
    </row>
    <row r="949" spans="3:13" ht="13.5">
      <c r="C949" s="1" t="s">
        <v>277</v>
      </c>
      <c r="D949" s="13">
        <v>0</v>
      </c>
      <c r="E949" s="17">
        <v>23</v>
      </c>
      <c r="F949" s="17"/>
      <c r="G949" s="17">
        <v>14</v>
      </c>
      <c r="H949" s="26">
        <f t="shared" si="37"/>
        <v>37</v>
      </c>
      <c r="I949" s="13">
        <v>3</v>
      </c>
      <c r="J949" s="17">
        <v>6</v>
      </c>
      <c r="K949" s="17"/>
      <c r="L949" s="17">
        <v>3</v>
      </c>
      <c r="M949" s="26">
        <f t="shared" si="38"/>
        <v>12</v>
      </c>
    </row>
    <row r="950" spans="3:13" ht="13.5">
      <c r="C950" s="1" t="s">
        <v>278</v>
      </c>
      <c r="D950" s="13"/>
      <c r="E950" s="17"/>
      <c r="F950" s="17"/>
      <c r="G950" s="17">
        <v>4</v>
      </c>
      <c r="H950" s="26">
        <f t="shared" si="37"/>
        <v>4</v>
      </c>
      <c r="I950" s="13">
        <v>9</v>
      </c>
      <c r="J950" s="17">
        <v>7</v>
      </c>
      <c r="K950" s="17"/>
      <c r="L950" s="17">
        <v>1</v>
      </c>
      <c r="M950" s="26">
        <f t="shared" si="38"/>
        <v>17</v>
      </c>
    </row>
    <row r="951" spans="3:13" ht="13.5">
      <c r="C951" s="1" t="s">
        <v>279</v>
      </c>
      <c r="D951" s="13"/>
      <c r="E951" s="17">
        <v>39</v>
      </c>
      <c r="F951" s="17"/>
      <c r="G951" s="17"/>
      <c r="H951" s="26">
        <f t="shared" si="37"/>
        <v>39</v>
      </c>
      <c r="I951" s="13" t="s">
        <v>133</v>
      </c>
      <c r="J951" s="17" t="s">
        <v>133</v>
      </c>
      <c r="K951" s="17"/>
      <c r="L951" s="17"/>
      <c r="M951" s="26">
        <f t="shared" si="38"/>
        <v>0</v>
      </c>
    </row>
    <row r="952" spans="3:13" ht="13.5">
      <c r="C952" s="1" t="s">
        <v>280</v>
      </c>
      <c r="D952" s="13"/>
      <c r="E952" s="17"/>
      <c r="F952" s="17"/>
      <c r="G952" s="17"/>
      <c r="H952" s="26">
        <f t="shared" si="37"/>
        <v>0</v>
      </c>
      <c r="I952" s="13" t="s">
        <v>893</v>
      </c>
      <c r="J952" s="17"/>
      <c r="K952" s="17"/>
      <c r="L952" s="17"/>
      <c r="M952" s="26">
        <f t="shared" si="38"/>
        <v>0</v>
      </c>
    </row>
    <row r="953" spans="3:13" ht="13.5">
      <c r="C953" s="1"/>
      <c r="D953" s="13"/>
      <c r="E953" s="17"/>
      <c r="F953" s="17"/>
      <c r="G953" s="17"/>
      <c r="H953" s="26"/>
      <c r="I953" s="13"/>
      <c r="J953" s="17"/>
      <c r="K953" s="17"/>
      <c r="L953" s="17"/>
      <c r="M953" s="26"/>
    </row>
    <row r="954" spans="3:13" ht="13.5">
      <c r="C954" s="1" t="s">
        <v>307</v>
      </c>
      <c r="D954" s="13">
        <f aca="true" t="shared" si="39" ref="D954:M954">SUM(D936:D952)</f>
        <v>870.66</v>
      </c>
      <c r="E954" s="17">
        <f t="shared" si="39"/>
        <v>234</v>
      </c>
      <c r="F954" s="17">
        <f t="shared" si="39"/>
        <v>0</v>
      </c>
      <c r="G954" s="17">
        <f t="shared" si="39"/>
        <v>136.32999999999998</v>
      </c>
      <c r="H954" s="26">
        <f t="shared" si="39"/>
        <v>1240.99</v>
      </c>
      <c r="I954" s="13">
        <f t="shared" si="39"/>
        <v>241</v>
      </c>
      <c r="J954" s="17">
        <f t="shared" si="39"/>
        <v>103</v>
      </c>
      <c r="K954" s="17">
        <f t="shared" si="39"/>
        <v>0</v>
      </c>
      <c r="L954" s="17">
        <f t="shared" si="39"/>
        <v>34</v>
      </c>
      <c r="M954" s="26">
        <f t="shared" si="39"/>
        <v>378</v>
      </c>
    </row>
    <row r="955" spans="3:13" ht="13.5">
      <c r="C955" s="297" t="s">
        <v>818</v>
      </c>
      <c r="D955" s="298"/>
      <c r="E955" s="298"/>
      <c r="F955" s="298"/>
      <c r="G955" s="298"/>
      <c r="H955" s="298"/>
      <c r="I955" s="20"/>
      <c r="J955" s="20"/>
      <c r="K955" s="20"/>
      <c r="L955" s="20"/>
      <c r="M955" s="20"/>
    </row>
    <row r="956" spans="3:13" ht="13.5">
      <c r="C956" s="18"/>
      <c r="D956" s="20"/>
      <c r="E956" s="20"/>
      <c r="F956" s="20"/>
      <c r="G956" s="20"/>
      <c r="H956" s="20"/>
      <c r="I956" s="20"/>
      <c r="J956" s="20"/>
      <c r="K956" s="20"/>
      <c r="L956" s="20"/>
      <c r="M956" s="20"/>
    </row>
    <row r="957" spans="3:13" ht="13.5">
      <c r="C957" s="18"/>
      <c r="D957" s="20"/>
      <c r="E957" s="20"/>
      <c r="F957" s="20"/>
      <c r="G957" s="20"/>
      <c r="H957" s="20"/>
      <c r="I957" s="20"/>
      <c r="J957" s="20"/>
      <c r="K957" s="20"/>
      <c r="L957" s="20"/>
      <c r="M957" s="20"/>
    </row>
    <row r="958" spans="3:13" ht="13.5">
      <c r="C958" s="18"/>
      <c r="D958" s="20"/>
      <c r="E958" s="20"/>
      <c r="F958" s="20"/>
      <c r="G958" s="20"/>
      <c r="H958" s="20"/>
      <c r="I958" s="20"/>
      <c r="J958" s="20"/>
      <c r="K958" s="20"/>
      <c r="L958" s="20"/>
      <c r="M958" s="20"/>
    </row>
    <row r="959" spans="3:13" ht="13.5">
      <c r="C959" s="18"/>
      <c r="D959" s="20"/>
      <c r="E959" s="20"/>
      <c r="F959" s="20"/>
      <c r="G959" s="20"/>
      <c r="H959" s="20"/>
      <c r="I959" s="20"/>
      <c r="J959" s="20"/>
      <c r="K959" s="20"/>
      <c r="L959" s="20"/>
      <c r="M959" s="20"/>
    </row>
    <row r="960" spans="3:13" ht="13.5">
      <c r="C960" s="18"/>
      <c r="D960" s="20"/>
      <c r="E960" s="20"/>
      <c r="F960" s="20"/>
      <c r="G960" s="20"/>
      <c r="H960" s="20"/>
      <c r="I960" s="20"/>
      <c r="J960" s="20"/>
      <c r="K960" s="20"/>
      <c r="L960" s="20"/>
      <c r="M960" s="20"/>
    </row>
    <row r="961" spans="3:13" ht="13.5">
      <c r="C961" s="18"/>
      <c r="D961" s="20"/>
      <c r="E961" s="20"/>
      <c r="F961" s="20"/>
      <c r="G961" s="20"/>
      <c r="H961" s="20"/>
      <c r="I961" s="20"/>
      <c r="J961" s="20"/>
      <c r="K961" s="20"/>
      <c r="L961" s="20"/>
      <c r="M961" s="20"/>
    </row>
    <row r="962" spans="3:13" ht="13.5">
      <c r="C962" s="18"/>
      <c r="D962" s="20"/>
      <c r="E962" s="20"/>
      <c r="F962" s="20"/>
      <c r="G962" s="20"/>
      <c r="H962" s="20"/>
      <c r="I962" s="20"/>
      <c r="J962" s="20"/>
      <c r="K962" s="20"/>
      <c r="L962" s="20"/>
      <c r="M962" s="20"/>
    </row>
    <row r="963" spans="3:13" ht="13.5">
      <c r="C963" s="18"/>
      <c r="D963" s="20"/>
      <c r="E963" s="20"/>
      <c r="F963" s="20"/>
      <c r="G963" s="20"/>
      <c r="H963" s="20"/>
      <c r="I963" s="20"/>
      <c r="J963" s="20"/>
      <c r="K963" s="20"/>
      <c r="L963" s="20"/>
      <c r="M963" s="20"/>
    </row>
    <row r="964" spans="3:13" ht="13.5">
      <c r="C964" s="18"/>
      <c r="D964" s="20"/>
      <c r="E964" s="20"/>
      <c r="F964" s="20"/>
      <c r="G964" s="20"/>
      <c r="H964" s="20"/>
      <c r="I964" s="20"/>
      <c r="J964" s="20"/>
      <c r="K964" s="20"/>
      <c r="L964" s="20"/>
      <c r="M964" s="20"/>
    </row>
    <row r="965" spans="3:13" ht="13.5">
      <c r="C965" s="18"/>
      <c r="D965" s="20"/>
      <c r="E965" s="20"/>
      <c r="F965" s="20"/>
      <c r="G965" s="20"/>
      <c r="H965" s="20"/>
      <c r="I965" s="20"/>
      <c r="J965" s="20"/>
      <c r="K965" s="20"/>
      <c r="L965" s="20"/>
      <c r="M965" s="20"/>
    </row>
    <row r="966" spans="3:13" ht="13.5">
      <c r="C966" s="18"/>
      <c r="D966" s="20"/>
      <c r="E966" s="20"/>
      <c r="F966" s="20"/>
      <c r="G966" s="20"/>
      <c r="H966" s="20"/>
      <c r="I966" s="20"/>
      <c r="J966" s="20"/>
      <c r="K966" s="20"/>
      <c r="L966" s="20"/>
      <c r="M966" s="20"/>
    </row>
    <row r="967" spans="3:13" ht="13.5">
      <c r="C967" s="18"/>
      <c r="D967" s="20"/>
      <c r="E967" s="20"/>
      <c r="F967" s="20"/>
      <c r="G967" s="20"/>
      <c r="H967" s="20"/>
      <c r="I967" s="20"/>
      <c r="J967" s="20"/>
      <c r="K967" s="20"/>
      <c r="L967" s="20"/>
      <c r="M967" s="20"/>
    </row>
    <row r="968" spans="3:13" ht="13.5">
      <c r="C968" s="18"/>
      <c r="D968" s="20"/>
      <c r="E968" s="20"/>
      <c r="F968" s="20"/>
      <c r="G968" s="20"/>
      <c r="H968" s="20"/>
      <c r="I968" s="20"/>
      <c r="J968" s="20"/>
      <c r="K968" s="20"/>
      <c r="L968" s="20"/>
      <c r="M968" s="20"/>
    </row>
    <row r="969" spans="3:13" ht="13.5">
      <c r="C969" s="18"/>
      <c r="D969" s="20"/>
      <c r="E969" s="20"/>
      <c r="F969" s="20"/>
      <c r="G969" s="20"/>
      <c r="H969" s="20"/>
      <c r="I969" s="20"/>
      <c r="J969" s="20"/>
      <c r="K969" s="20"/>
      <c r="L969" s="20"/>
      <c r="M969" s="20"/>
    </row>
    <row r="970" spans="3:13" ht="13.5">
      <c r="C970" s="18"/>
      <c r="D970" s="20"/>
      <c r="E970" s="20"/>
      <c r="F970" s="20"/>
      <c r="G970" s="20"/>
      <c r="H970" s="20"/>
      <c r="I970" s="20"/>
      <c r="J970" s="20"/>
      <c r="K970" s="283" t="s">
        <v>1005</v>
      </c>
      <c r="L970" s="20"/>
      <c r="M970" s="20"/>
    </row>
    <row r="971" ht="13.5">
      <c r="C971" t="s">
        <v>399</v>
      </c>
    </row>
    <row r="972" spans="3:8" ht="13.5">
      <c r="C972" s="292"/>
      <c r="D972" s="299" t="s">
        <v>398</v>
      </c>
      <c r="E972" s="300"/>
      <c r="F972" s="300"/>
      <c r="G972" s="300"/>
      <c r="H972" s="301"/>
    </row>
    <row r="973" spans="3:8" ht="13.5">
      <c r="C973" s="292"/>
      <c r="D973" s="255" t="s">
        <v>390</v>
      </c>
      <c r="E973" s="16" t="s">
        <v>400</v>
      </c>
      <c r="F973" s="16" t="s">
        <v>401</v>
      </c>
      <c r="G973" s="16" t="s">
        <v>402</v>
      </c>
      <c r="H973" s="262" t="s">
        <v>395</v>
      </c>
    </row>
    <row r="974" spans="3:13" ht="13.5">
      <c r="C974" s="1" t="s">
        <v>264</v>
      </c>
      <c r="D974" s="13">
        <v>378</v>
      </c>
      <c r="E974" s="17">
        <v>323</v>
      </c>
      <c r="F974" s="17"/>
      <c r="G974" s="17">
        <v>395</v>
      </c>
      <c r="H974" s="26">
        <f aca="true" t="shared" si="40" ref="H974:H990">SUM(D974:G974)</f>
        <v>1096</v>
      </c>
      <c r="L974" s="441" t="s">
        <v>244</v>
      </c>
      <c r="M974" s="442"/>
    </row>
    <row r="975" spans="3:13" ht="13.5">
      <c r="C975" s="1" t="s">
        <v>265</v>
      </c>
      <c r="D975" s="13">
        <v>10</v>
      </c>
      <c r="E975" s="17">
        <v>10</v>
      </c>
      <c r="F975" s="17"/>
      <c r="G975" s="17">
        <v>4000</v>
      </c>
      <c r="H975" s="26">
        <f t="shared" si="40"/>
        <v>4020</v>
      </c>
      <c r="L975" s="443"/>
      <c r="M975" s="444"/>
    </row>
    <row r="976" spans="3:13" ht="13.5">
      <c r="C976" s="1" t="s">
        <v>266</v>
      </c>
      <c r="D976" s="13">
        <v>10</v>
      </c>
      <c r="E976" s="17">
        <v>10</v>
      </c>
      <c r="F976" s="17"/>
      <c r="G976" s="17">
        <v>120633</v>
      </c>
      <c r="H976" s="26">
        <f t="shared" si="40"/>
        <v>120653</v>
      </c>
      <c r="L976" s="445" t="s">
        <v>237</v>
      </c>
      <c r="M976" s="446"/>
    </row>
    <row r="977" spans="3:13" ht="13.5">
      <c r="C977" s="1" t="s">
        <v>267</v>
      </c>
      <c r="D977" s="13">
        <v>0</v>
      </c>
      <c r="E977" s="17">
        <v>0</v>
      </c>
      <c r="F977" s="17">
        <v>0</v>
      </c>
      <c r="G977" s="17">
        <v>0</v>
      </c>
      <c r="H977" s="26">
        <f t="shared" si="40"/>
        <v>0</v>
      </c>
      <c r="L977" s="172" t="s">
        <v>234</v>
      </c>
      <c r="M977" s="173">
        <v>16470</v>
      </c>
    </row>
    <row r="978" spans="3:13" ht="13.5">
      <c r="C978" s="1" t="s">
        <v>268</v>
      </c>
      <c r="D978" s="13"/>
      <c r="E978" s="17"/>
      <c r="F978" s="17"/>
      <c r="G978" s="17">
        <v>1700</v>
      </c>
      <c r="H978" s="26">
        <f t="shared" si="40"/>
        <v>1700</v>
      </c>
      <c r="L978" s="174" t="s">
        <v>235</v>
      </c>
      <c r="M978" s="173">
        <v>33770</v>
      </c>
    </row>
    <row r="979" spans="3:13" ht="13.5">
      <c r="C979" s="1" t="s">
        <v>269</v>
      </c>
      <c r="D979" s="13" t="s">
        <v>30</v>
      </c>
      <c r="E979" s="17">
        <v>3000</v>
      </c>
      <c r="F979" s="17"/>
      <c r="G979" s="17"/>
      <c r="H979" s="26">
        <f t="shared" si="40"/>
        <v>3000</v>
      </c>
      <c r="L979" s="240" t="s">
        <v>246</v>
      </c>
      <c r="M979" s="173"/>
    </row>
    <row r="980" spans="3:13" ht="13.5">
      <c r="C980" s="1" t="s">
        <v>270</v>
      </c>
      <c r="D980" s="13"/>
      <c r="E980" s="17"/>
      <c r="F980" s="17"/>
      <c r="G980" s="17"/>
      <c r="H980" s="26">
        <f t="shared" si="40"/>
        <v>0</v>
      </c>
      <c r="L980" s="172" t="s">
        <v>239</v>
      </c>
      <c r="M980" s="173">
        <v>3000</v>
      </c>
    </row>
    <row r="981" spans="3:13" ht="13.5">
      <c r="C981" s="1" t="s">
        <v>271</v>
      </c>
      <c r="D981" s="13">
        <v>2994</v>
      </c>
      <c r="E981" s="17">
        <v>1240</v>
      </c>
      <c r="F981" s="17"/>
      <c r="G981" s="17">
        <v>1280</v>
      </c>
      <c r="H981" s="26">
        <f t="shared" si="40"/>
        <v>5514</v>
      </c>
      <c r="L981" s="240" t="s">
        <v>247</v>
      </c>
      <c r="M981" s="173"/>
    </row>
    <row r="982" spans="3:13" ht="13.5">
      <c r="C982" s="1" t="s">
        <v>272</v>
      </c>
      <c r="D982" s="13" t="s">
        <v>30</v>
      </c>
      <c r="E982" s="17">
        <v>310</v>
      </c>
      <c r="F982" s="17"/>
      <c r="G982" s="17"/>
      <c r="H982" s="26">
        <f t="shared" si="40"/>
        <v>310</v>
      </c>
      <c r="L982" s="175" t="s">
        <v>245</v>
      </c>
      <c r="M982" s="176">
        <v>4700</v>
      </c>
    </row>
    <row r="983" spans="3:8" ht="13.5">
      <c r="C983" s="1" t="s">
        <v>273</v>
      </c>
      <c r="D983" s="13">
        <v>3780</v>
      </c>
      <c r="E983" s="17">
        <v>3100</v>
      </c>
      <c r="F983" s="17">
        <v>3500</v>
      </c>
      <c r="G983" s="17" t="s">
        <v>53</v>
      </c>
      <c r="H983" s="26">
        <f t="shared" si="40"/>
        <v>10380</v>
      </c>
    </row>
    <row r="984" spans="3:13" ht="13.5">
      <c r="C984" s="1" t="s">
        <v>274</v>
      </c>
      <c r="D984" s="13"/>
      <c r="E984" s="17"/>
      <c r="F984" s="17"/>
      <c r="G984" s="17"/>
      <c r="H984" s="26">
        <f t="shared" si="40"/>
        <v>0</v>
      </c>
      <c r="I984" s="387" t="s">
        <v>77</v>
      </c>
      <c r="J984" s="294"/>
      <c r="K984" s="294"/>
      <c r="L984" s="447" t="s">
        <v>136</v>
      </c>
      <c r="M984" s="447"/>
    </row>
    <row r="985" spans="3:13" ht="13.5">
      <c r="C985" s="1" t="s">
        <v>275</v>
      </c>
      <c r="D985" s="13">
        <v>10</v>
      </c>
      <c r="E985" s="17">
        <v>10</v>
      </c>
      <c r="F985" s="17"/>
      <c r="G985" s="17">
        <v>10</v>
      </c>
      <c r="H985" s="26">
        <f t="shared" si="40"/>
        <v>30</v>
      </c>
      <c r="L985" s="447"/>
      <c r="M985" s="447"/>
    </row>
    <row r="986" spans="3:12" ht="13.5">
      <c r="C986" s="1" t="s">
        <v>276</v>
      </c>
      <c r="D986" s="13" t="s">
        <v>184</v>
      </c>
      <c r="E986" s="17" t="s">
        <v>185</v>
      </c>
      <c r="F986" s="17"/>
      <c r="G986" s="17" t="s">
        <v>185</v>
      </c>
      <c r="H986" s="26">
        <f t="shared" si="40"/>
        <v>0</v>
      </c>
      <c r="L986" t="s">
        <v>137</v>
      </c>
    </row>
    <row r="987" spans="3:13" ht="13.5">
      <c r="C987" s="1" t="s">
        <v>277</v>
      </c>
      <c r="D987" s="13">
        <v>33770</v>
      </c>
      <c r="E987" s="17">
        <v>3100</v>
      </c>
      <c r="F987" s="17"/>
      <c r="G987" s="17">
        <v>3940</v>
      </c>
      <c r="H987" s="26">
        <f t="shared" si="40"/>
        <v>40810</v>
      </c>
      <c r="L987" t="s">
        <v>138</v>
      </c>
      <c r="M987" s="11">
        <v>16470</v>
      </c>
    </row>
    <row r="988" spans="3:13" ht="13.5">
      <c r="C988" s="1" t="s">
        <v>278</v>
      </c>
      <c r="D988" s="13">
        <v>16470</v>
      </c>
      <c r="E988" s="17">
        <v>3000</v>
      </c>
      <c r="F988" s="17"/>
      <c r="G988" s="17">
        <v>4700</v>
      </c>
      <c r="H988" s="26">
        <f t="shared" si="40"/>
        <v>24170</v>
      </c>
      <c r="I988" t="s">
        <v>0</v>
      </c>
      <c r="L988" t="s">
        <v>139</v>
      </c>
      <c r="M988" s="11">
        <v>33770</v>
      </c>
    </row>
    <row r="989" spans="3:13" ht="13.5">
      <c r="C989" s="1" t="s">
        <v>279</v>
      </c>
      <c r="D989" s="13">
        <v>16470</v>
      </c>
      <c r="E989" s="17">
        <v>22680</v>
      </c>
      <c r="F989" s="17"/>
      <c r="G989" s="17"/>
      <c r="H989" s="26">
        <f t="shared" si="40"/>
        <v>39150</v>
      </c>
      <c r="I989" t="s">
        <v>135</v>
      </c>
      <c r="L989" t="s">
        <v>140</v>
      </c>
      <c r="M989" s="11">
        <v>22680</v>
      </c>
    </row>
    <row r="990" spans="3:8" ht="13.5">
      <c r="C990" s="1" t="s">
        <v>280</v>
      </c>
      <c r="D990" s="13">
        <v>3832</v>
      </c>
      <c r="E990" s="17"/>
      <c r="F990" s="17"/>
      <c r="G990" s="17"/>
      <c r="H990" s="26">
        <f t="shared" si="40"/>
        <v>3832</v>
      </c>
    </row>
    <row r="991" spans="3:8" ht="13.5">
      <c r="C991" s="1"/>
      <c r="D991" s="13"/>
      <c r="E991" s="17"/>
      <c r="F991" s="17"/>
      <c r="G991" s="17"/>
      <c r="H991" s="26"/>
    </row>
    <row r="992" spans="3:8" ht="13.5">
      <c r="C992" s="1" t="s">
        <v>307</v>
      </c>
      <c r="D992" s="13">
        <f>SUM(D974:D990)</f>
        <v>77724</v>
      </c>
      <c r="E992" s="17">
        <f>SUM(E974:E990)</f>
        <v>36783</v>
      </c>
      <c r="F992" s="17">
        <f>SUM(F974:F990)</f>
        <v>3500</v>
      </c>
      <c r="G992" s="17">
        <f>SUM(G974:G990)</f>
        <v>136658</v>
      </c>
      <c r="H992" s="26">
        <f>SUM(H974:H990)</f>
        <v>254665</v>
      </c>
    </row>
    <row r="999" spans="3:7" ht="13.5">
      <c r="C999" s="294" t="s">
        <v>403</v>
      </c>
      <c r="D999" s="294"/>
      <c r="E999" s="294"/>
      <c r="F999" s="294"/>
      <c r="G999" s="294"/>
    </row>
    <row r="1001" spans="3:15" ht="13.5">
      <c r="C1001" s="292"/>
      <c r="D1001" s="321" t="s">
        <v>404</v>
      </c>
      <c r="E1001" s="448" t="s">
        <v>405</v>
      </c>
      <c r="F1001" s="366" t="s">
        <v>406</v>
      </c>
      <c r="G1001" s="300"/>
      <c r="H1001" s="300"/>
      <c r="I1001" s="300"/>
      <c r="J1001" s="302"/>
      <c r="K1001" s="302"/>
      <c r="L1001" s="302"/>
      <c r="M1001" s="302"/>
      <c r="N1001" s="302"/>
      <c r="O1001" s="303"/>
    </row>
    <row r="1002" spans="3:15" ht="13.5">
      <c r="C1002" s="292"/>
      <c r="D1002" s="321"/>
      <c r="E1002" s="448"/>
      <c r="F1002" s="366"/>
      <c r="G1002" s="300"/>
      <c r="H1002" s="300"/>
      <c r="I1002" s="300"/>
      <c r="J1002" s="302"/>
      <c r="K1002" s="302"/>
      <c r="L1002" s="302"/>
      <c r="M1002" s="302"/>
      <c r="N1002" s="302"/>
      <c r="O1002" s="303"/>
    </row>
    <row r="1003" spans="3:15" ht="13.5">
      <c r="C1003" s="1" t="s">
        <v>264</v>
      </c>
      <c r="D1003" s="239" t="s">
        <v>664</v>
      </c>
      <c r="E1003" s="270"/>
      <c r="F1003" s="359"/>
      <c r="G1003" s="302"/>
      <c r="H1003" s="302"/>
      <c r="I1003" s="302"/>
      <c r="J1003" s="302"/>
      <c r="K1003" s="302"/>
      <c r="L1003" s="302"/>
      <c r="M1003" s="302"/>
      <c r="N1003" s="302"/>
      <c r="O1003" s="303"/>
    </row>
    <row r="1004" spans="3:15" ht="13.5">
      <c r="C1004" s="1" t="s">
        <v>265</v>
      </c>
      <c r="D1004" s="1"/>
      <c r="E1004" s="270" t="s">
        <v>664</v>
      </c>
      <c r="F1004" s="340" t="s">
        <v>729</v>
      </c>
      <c r="G1004" s="341"/>
      <c r="H1004" s="341"/>
      <c r="I1004" s="341"/>
      <c r="J1004" s="341"/>
      <c r="K1004" s="341"/>
      <c r="L1004" s="341"/>
      <c r="M1004" s="341"/>
      <c r="N1004" s="341"/>
      <c r="O1004" s="342"/>
    </row>
    <row r="1005" spans="3:15" ht="13.5">
      <c r="C1005" s="1" t="s">
        <v>266</v>
      </c>
      <c r="D1005" s="239" t="s">
        <v>664</v>
      </c>
      <c r="E1005" s="270"/>
      <c r="F1005" s="362"/>
      <c r="G1005" s="363"/>
      <c r="H1005" s="363"/>
      <c r="I1005" s="363"/>
      <c r="J1005" s="363"/>
      <c r="K1005" s="363"/>
      <c r="L1005" s="363"/>
      <c r="M1005" s="363"/>
      <c r="N1005" s="363"/>
      <c r="O1005" s="364"/>
    </row>
    <row r="1006" spans="3:15" ht="13.5">
      <c r="C1006" s="1" t="s">
        <v>267</v>
      </c>
      <c r="D1006" s="1"/>
      <c r="E1006" s="270" t="s">
        <v>664</v>
      </c>
      <c r="F1006" s="340" t="s">
        <v>792</v>
      </c>
      <c r="G1006" s="341"/>
      <c r="H1006" s="341"/>
      <c r="I1006" s="341"/>
      <c r="J1006" s="341"/>
      <c r="K1006" s="341"/>
      <c r="L1006" s="341"/>
      <c r="M1006" s="341"/>
      <c r="N1006" s="341"/>
      <c r="O1006" s="342"/>
    </row>
    <row r="1007" spans="3:15" ht="13.5">
      <c r="C1007" s="1" t="s">
        <v>268</v>
      </c>
      <c r="D1007" s="1"/>
      <c r="E1007" s="270" t="s">
        <v>664</v>
      </c>
      <c r="F1007" s="340" t="s">
        <v>819</v>
      </c>
      <c r="G1007" s="341"/>
      <c r="H1007" s="341"/>
      <c r="I1007" s="341"/>
      <c r="J1007" s="341"/>
      <c r="K1007" s="341"/>
      <c r="L1007" s="341"/>
      <c r="M1007" s="341"/>
      <c r="N1007" s="341"/>
      <c r="O1007" s="342"/>
    </row>
    <row r="1008" spans="3:15" ht="13.5">
      <c r="C1008" s="1" t="s">
        <v>269</v>
      </c>
      <c r="D1008" s="1"/>
      <c r="E1008" s="270" t="s">
        <v>664</v>
      </c>
      <c r="F1008" s="340" t="s">
        <v>985</v>
      </c>
      <c r="G1008" s="341"/>
      <c r="H1008" s="341"/>
      <c r="I1008" s="341"/>
      <c r="J1008" s="341"/>
      <c r="K1008" s="341"/>
      <c r="L1008" s="341"/>
      <c r="M1008" s="341"/>
      <c r="N1008" s="341"/>
      <c r="O1008" s="342"/>
    </row>
    <row r="1009" spans="3:15" ht="13.5">
      <c r="C1009" s="1" t="s">
        <v>270</v>
      </c>
      <c r="D1009" s="1"/>
      <c r="E1009" s="270" t="s">
        <v>664</v>
      </c>
      <c r="F1009" s="340" t="s">
        <v>866</v>
      </c>
      <c r="G1009" s="341"/>
      <c r="H1009" s="341"/>
      <c r="I1009" s="341"/>
      <c r="J1009" s="341"/>
      <c r="K1009" s="341"/>
      <c r="L1009" s="341"/>
      <c r="M1009" s="341"/>
      <c r="N1009" s="341"/>
      <c r="O1009" s="342"/>
    </row>
    <row r="1010" spans="3:15" ht="13.5">
      <c r="C1010" s="1" t="s">
        <v>271</v>
      </c>
      <c r="D1010" s="1"/>
      <c r="E1010" s="270" t="s">
        <v>664</v>
      </c>
      <c r="F1010" s="340" t="s">
        <v>6</v>
      </c>
      <c r="G1010" s="341"/>
      <c r="H1010" s="341"/>
      <c r="I1010" s="341"/>
      <c r="J1010" s="341"/>
      <c r="K1010" s="341"/>
      <c r="L1010" s="341"/>
      <c r="M1010" s="341"/>
      <c r="N1010" s="341"/>
      <c r="O1010" s="342"/>
    </row>
    <row r="1011" spans="3:15" ht="13.5">
      <c r="C1011" s="1" t="s">
        <v>272</v>
      </c>
      <c r="D1011" s="239" t="s">
        <v>664</v>
      </c>
      <c r="E1011" s="270"/>
      <c r="F1011" s="340"/>
      <c r="G1011" s="341"/>
      <c r="H1011" s="341"/>
      <c r="I1011" s="341"/>
      <c r="J1011" s="341"/>
      <c r="K1011" s="341"/>
      <c r="L1011" s="341"/>
      <c r="M1011" s="341"/>
      <c r="N1011" s="341"/>
      <c r="O1011" s="342"/>
    </row>
    <row r="1012" spans="3:15" ht="13.5">
      <c r="C1012" s="1" t="s">
        <v>273</v>
      </c>
      <c r="D1012" s="1"/>
      <c r="E1012" s="270"/>
      <c r="F1012" s="340"/>
      <c r="G1012" s="341"/>
      <c r="H1012" s="341"/>
      <c r="I1012" s="341"/>
      <c r="J1012" s="341"/>
      <c r="K1012" s="341"/>
      <c r="L1012" s="341"/>
      <c r="M1012" s="341"/>
      <c r="N1012" s="341"/>
      <c r="O1012" s="342"/>
    </row>
    <row r="1013" spans="3:15" ht="13.5">
      <c r="C1013" s="1" t="s">
        <v>274</v>
      </c>
      <c r="D1013" s="1"/>
      <c r="E1013" s="270"/>
      <c r="F1013" s="340"/>
      <c r="G1013" s="341"/>
      <c r="H1013" s="341"/>
      <c r="I1013" s="341"/>
      <c r="J1013" s="341"/>
      <c r="K1013" s="341"/>
      <c r="L1013" s="341"/>
      <c r="M1013" s="341"/>
      <c r="N1013" s="341"/>
      <c r="O1013" s="342"/>
    </row>
    <row r="1014" spans="3:15" ht="13.5">
      <c r="C1014" s="1" t="s">
        <v>275</v>
      </c>
      <c r="D1014" s="1"/>
      <c r="E1014" s="270" t="s">
        <v>664</v>
      </c>
      <c r="F1014" s="340" t="s">
        <v>102</v>
      </c>
      <c r="G1014" s="341"/>
      <c r="H1014" s="341"/>
      <c r="I1014" s="341"/>
      <c r="J1014" s="341"/>
      <c r="K1014" s="341"/>
      <c r="L1014" s="341"/>
      <c r="M1014" s="341"/>
      <c r="N1014" s="341"/>
      <c r="O1014" s="342"/>
    </row>
    <row r="1015" spans="3:15" ht="13.5">
      <c r="C1015" s="1" t="s">
        <v>276</v>
      </c>
      <c r="D1015" s="239" t="s">
        <v>664</v>
      </c>
      <c r="E1015" s="270"/>
      <c r="F1015" s="340"/>
      <c r="G1015" s="341"/>
      <c r="H1015" s="341"/>
      <c r="I1015" s="341"/>
      <c r="J1015" s="341"/>
      <c r="K1015" s="341"/>
      <c r="L1015" s="341"/>
      <c r="M1015" s="341"/>
      <c r="N1015" s="341"/>
      <c r="O1015" s="342"/>
    </row>
    <row r="1016" spans="3:15" ht="13.5">
      <c r="C1016" s="1" t="s">
        <v>277</v>
      </c>
      <c r="D1016" s="1"/>
      <c r="E1016" s="270" t="s">
        <v>664</v>
      </c>
      <c r="F1016" s="340" t="s">
        <v>205</v>
      </c>
      <c r="G1016" s="341"/>
      <c r="H1016" s="341"/>
      <c r="I1016" s="341"/>
      <c r="J1016" s="341"/>
      <c r="K1016" s="341"/>
      <c r="L1016" s="341"/>
      <c r="M1016" s="341"/>
      <c r="N1016" s="341"/>
      <c r="O1016" s="342"/>
    </row>
    <row r="1017" spans="3:15" ht="13.5">
      <c r="C1017" s="1" t="s">
        <v>278</v>
      </c>
      <c r="D1017" s="1"/>
      <c r="E1017" s="270" t="s">
        <v>664</v>
      </c>
      <c r="F1017" s="340" t="s">
        <v>248</v>
      </c>
      <c r="G1017" s="341"/>
      <c r="H1017" s="341"/>
      <c r="I1017" s="341"/>
      <c r="J1017" s="341"/>
      <c r="K1017" s="341"/>
      <c r="L1017" s="341"/>
      <c r="M1017" s="341"/>
      <c r="N1017" s="341"/>
      <c r="O1017" s="342"/>
    </row>
    <row r="1018" spans="3:15" ht="13.5">
      <c r="C1018" s="1" t="s">
        <v>279</v>
      </c>
      <c r="D1018" s="239" t="s">
        <v>664</v>
      </c>
      <c r="E1018" s="270"/>
      <c r="F1018" s="340"/>
      <c r="G1018" s="341"/>
      <c r="H1018" s="341"/>
      <c r="I1018" s="341"/>
      <c r="J1018" s="341"/>
      <c r="K1018" s="341"/>
      <c r="L1018" s="341"/>
      <c r="M1018" s="341"/>
      <c r="N1018" s="341"/>
      <c r="O1018" s="342"/>
    </row>
    <row r="1019" spans="3:15" ht="13.5">
      <c r="C1019" s="1" t="s">
        <v>280</v>
      </c>
      <c r="D1019" s="1"/>
      <c r="E1019" s="270"/>
      <c r="F1019" s="340"/>
      <c r="G1019" s="341"/>
      <c r="H1019" s="341"/>
      <c r="I1019" s="341"/>
      <c r="J1019" s="341"/>
      <c r="K1019" s="341"/>
      <c r="L1019" s="341"/>
      <c r="M1019" s="341"/>
      <c r="N1019" s="341"/>
      <c r="O1019" s="342"/>
    </row>
    <row r="1020" spans="3:15" ht="13.5">
      <c r="C1020" s="1"/>
      <c r="D1020" s="1"/>
      <c r="E1020" s="36"/>
      <c r="F1020" s="359"/>
      <c r="G1020" s="302"/>
      <c r="H1020" s="302"/>
      <c r="I1020" s="302"/>
      <c r="J1020" s="302"/>
      <c r="K1020" s="302"/>
      <c r="L1020" s="302"/>
      <c r="M1020" s="302"/>
      <c r="N1020" s="302"/>
      <c r="O1020" s="303"/>
    </row>
    <row r="1021" spans="3:15" ht="13.5">
      <c r="C1021" s="1" t="s">
        <v>307</v>
      </c>
      <c r="D1021" s="1">
        <f>COUNTA(D1003:D1019)</f>
        <v>5</v>
      </c>
      <c r="E1021" s="36">
        <f>COUNTA(E1003:E1019)</f>
        <v>9</v>
      </c>
      <c r="F1021" s="359"/>
      <c r="G1021" s="302"/>
      <c r="H1021" s="302"/>
      <c r="I1021" s="302"/>
      <c r="J1021" s="302"/>
      <c r="K1021" s="302"/>
      <c r="L1021" s="302"/>
      <c r="M1021" s="302"/>
      <c r="N1021" s="302"/>
      <c r="O1021" s="303"/>
    </row>
    <row r="1027" spans="3:7" ht="13.5">
      <c r="C1027" s="294" t="s">
        <v>407</v>
      </c>
      <c r="D1027" s="294"/>
      <c r="E1027" s="294"/>
      <c r="F1027" s="294"/>
      <c r="G1027" s="294"/>
    </row>
    <row r="1029" spans="3:15" ht="25.5" customHeight="1">
      <c r="C1029" s="105" t="s">
        <v>264</v>
      </c>
      <c r="D1029" s="435" t="s">
        <v>674</v>
      </c>
      <c r="E1029" s="436"/>
      <c r="F1029" s="436"/>
      <c r="G1029" s="436"/>
      <c r="H1029" s="436"/>
      <c r="I1029" s="436"/>
      <c r="J1029" s="436"/>
      <c r="K1029" s="436"/>
      <c r="L1029" s="436"/>
      <c r="M1029" s="436"/>
      <c r="N1029" s="436"/>
      <c r="O1029" s="437"/>
    </row>
    <row r="1030" spans="3:15" ht="25.5" customHeight="1">
      <c r="C1030" s="126" t="s">
        <v>265</v>
      </c>
      <c r="D1030" s="438" t="s">
        <v>730</v>
      </c>
      <c r="E1030" s="439"/>
      <c r="F1030" s="439"/>
      <c r="G1030" s="439"/>
      <c r="H1030" s="439"/>
      <c r="I1030" s="439"/>
      <c r="J1030" s="439"/>
      <c r="K1030" s="439"/>
      <c r="L1030" s="439"/>
      <c r="M1030" s="439"/>
      <c r="N1030" s="439"/>
      <c r="O1030" s="440"/>
    </row>
    <row r="1031" spans="3:15" ht="25.5" customHeight="1">
      <c r="C1031" s="126" t="s">
        <v>266</v>
      </c>
      <c r="D1031" s="431" t="s">
        <v>758</v>
      </c>
      <c r="E1031" s="432"/>
      <c r="F1031" s="432"/>
      <c r="G1031" s="432"/>
      <c r="H1031" s="432"/>
      <c r="I1031" s="432"/>
      <c r="J1031" s="432"/>
      <c r="K1031" s="432"/>
      <c r="L1031" s="432"/>
      <c r="M1031" s="432"/>
      <c r="N1031" s="432"/>
      <c r="O1031" s="433"/>
    </row>
    <row r="1032" spans="3:15" ht="13.5">
      <c r="C1032" s="126" t="s">
        <v>267</v>
      </c>
      <c r="D1032" s="431" t="s">
        <v>793</v>
      </c>
      <c r="E1032" s="432"/>
      <c r="F1032" s="432"/>
      <c r="G1032" s="432"/>
      <c r="H1032" s="432"/>
      <c r="I1032" s="432"/>
      <c r="J1032" s="432"/>
      <c r="K1032" s="432"/>
      <c r="L1032" s="432"/>
      <c r="M1032" s="432"/>
      <c r="N1032" s="432"/>
      <c r="O1032" s="433"/>
    </row>
    <row r="1033" spans="3:15" ht="13.5">
      <c r="C1033" s="126" t="s">
        <v>268</v>
      </c>
      <c r="D1033" s="431" t="s">
        <v>820</v>
      </c>
      <c r="E1033" s="432"/>
      <c r="F1033" s="432"/>
      <c r="G1033" s="432"/>
      <c r="H1033" s="432"/>
      <c r="I1033" s="432"/>
      <c r="J1033" s="432"/>
      <c r="K1033" s="432"/>
      <c r="L1033" s="432"/>
      <c r="M1033" s="432"/>
      <c r="N1033" s="432"/>
      <c r="O1033" s="433"/>
    </row>
    <row r="1034" spans="3:15" ht="13.5">
      <c r="C1034" s="126" t="s">
        <v>269</v>
      </c>
      <c r="D1034" s="431" t="s">
        <v>849</v>
      </c>
      <c r="E1034" s="432"/>
      <c r="F1034" s="432"/>
      <c r="G1034" s="432"/>
      <c r="H1034" s="432"/>
      <c r="I1034" s="432"/>
      <c r="J1034" s="432"/>
      <c r="K1034" s="432"/>
      <c r="L1034" s="432"/>
      <c r="M1034" s="432"/>
      <c r="N1034" s="432"/>
      <c r="O1034" s="433"/>
    </row>
    <row r="1035" spans="3:15" ht="13.5">
      <c r="C1035" s="126" t="s">
        <v>270</v>
      </c>
      <c r="D1035" s="431" t="s">
        <v>867</v>
      </c>
      <c r="E1035" s="432"/>
      <c r="F1035" s="432"/>
      <c r="G1035" s="432"/>
      <c r="H1035" s="432"/>
      <c r="I1035" s="432"/>
      <c r="J1035" s="432"/>
      <c r="K1035" s="432"/>
      <c r="L1035" s="432"/>
      <c r="M1035" s="432"/>
      <c r="N1035" s="432"/>
      <c r="O1035" s="433"/>
    </row>
    <row r="1036" spans="3:15" ht="13.5">
      <c r="C1036" s="126" t="s">
        <v>271</v>
      </c>
      <c r="D1036" s="431" t="s">
        <v>7</v>
      </c>
      <c r="E1036" s="432"/>
      <c r="F1036" s="432"/>
      <c r="G1036" s="432"/>
      <c r="H1036" s="432"/>
      <c r="I1036" s="432"/>
      <c r="J1036" s="432"/>
      <c r="K1036" s="432"/>
      <c r="L1036" s="432"/>
      <c r="M1036" s="432"/>
      <c r="N1036" s="432"/>
      <c r="O1036" s="433"/>
    </row>
    <row r="1037" spans="3:15" ht="13.5">
      <c r="C1037" s="126" t="s">
        <v>272</v>
      </c>
      <c r="D1037" s="431" t="s">
        <v>31</v>
      </c>
      <c r="E1037" s="432"/>
      <c r="F1037" s="432"/>
      <c r="G1037" s="432"/>
      <c r="H1037" s="432"/>
      <c r="I1037" s="432"/>
      <c r="J1037" s="432"/>
      <c r="K1037" s="432"/>
      <c r="L1037" s="432"/>
      <c r="M1037" s="432"/>
      <c r="N1037" s="432"/>
      <c r="O1037" s="433"/>
    </row>
    <row r="1038" spans="3:15" ht="13.5">
      <c r="C1038" s="126" t="s">
        <v>273</v>
      </c>
      <c r="D1038" s="431" t="s">
        <v>55</v>
      </c>
      <c r="E1038" s="432"/>
      <c r="F1038" s="432"/>
      <c r="G1038" s="432"/>
      <c r="H1038" s="432"/>
      <c r="I1038" s="432"/>
      <c r="J1038" s="432"/>
      <c r="K1038" s="432"/>
      <c r="L1038" s="432"/>
      <c r="M1038" s="432"/>
      <c r="N1038" s="432"/>
      <c r="O1038" s="433"/>
    </row>
    <row r="1039" spans="3:15" ht="13.5">
      <c r="C1039" s="126" t="s">
        <v>274</v>
      </c>
      <c r="D1039" s="431"/>
      <c r="E1039" s="432"/>
      <c r="F1039" s="432"/>
      <c r="G1039" s="432"/>
      <c r="H1039" s="432"/>
      <c r="I1039" s="432"/>
      <c r="J1039" s="432"/>
      <c r="K1039" s="432"/>
      <c r="L1039" s="432"/>
      <c r="M1039" s="432"/>
      <c r="N1039" s="432"/>
      <c r="O1039" s="433"/>
    </row>
    <row r="1040" spans="3:15" ht="13.5">
      <c r="C1040" s="126" t="s">
        <v>275</v>
      </c>
      <c r="D1040" s="434" t="s">
        <v>103</v>
      </c>
      <c r="E1040" s="432"/>
      <c r="F1040" s="432"/>
      <c r="G1040" s="432"/>
      <c r="H1040" s="432"/>
      <c r="I1040" s="432"/>
      <c r="J1040" s="432"/>
      <c r="K1040" s="432"/>
      <c r="L1040" s="432"/>
      <c r="M1040" s="432"/>
      <c r="N1040" s="432"/>
      <c r="O1040" s="433"/>
    </row>
    <row r="1041" spans="3:15" ht="13.5">
      <c r="C1041" s="126" t="s">
        <v>276</v>
      </c>
      <c r="D1041" s="434" t="s">
        <v>186</v>
      </c>
      <c r="E1041" s="432"/>
      <c r="F1041" s="432"/>
      <c r="G1041" s="432"/>
      <c r="H1041" s="432"/>
      <c r="I1041" s="432"/>
      <c r="J1041" s="432"/>
      <c r="K1041" s="432"/>
      <c r="L1041" s="432"/>
      <c r="M1041" s="432"/>
      <c r="N1041" s="432"/>
      <c r="O1041" s="433"/>
    </row>
    <row r="1042" spans="3:15" ht="13.5">
      <c r="C1042" s="126" t="s">
        <v>277</v>
      </c>
      <c r="D1042" s="431"/>
      <c r="E1042" s="432"/>
      <c r="F1042" s="432"/>
      <c r="G1042" s="432"/>
      <c r="H1042" s="432"/>
      <c r="I1042" s="432"/>
      <c r="J1042" s="432"/>
      <c r="K1042" s="432"/>
      <c r="L1042" s="432"/>
      <c r="M1042" s="432"/>
      <c r="N1042" s="432"/>
      <c r="O1042" s="433"/>
    </row>
    <row r="1043" spans="3:15" ht="13.5">
      <c r="C1043" s="126" t="s">
        <v>278</v>
      </c>
      <c r="D1043" s="434" t="s">
        <v>249</v>
      </c>
      <c r="E1043" s="432"/>
      <c r="F1043" s="432"/>
      <c r="G1043" s="432"/>
      <c r="H1043" s="432"/>
      <c r="I1043" s="432"/>
      <c r="J1043" s="432"/>
      <c r="K1043" s="432"/>
      <c r="L1043" s="432"/>
      <c r="M1043" s="432"/>
      <c r="N1043" s="432"/>
      <c r="O1043" s="433"/>
    </row>
    <row r="1044" spans="3:15" ht="13.5">
      <c r="C1044" s="126" t="s">
        <v>279</v>
      </c>
      <c r="D1044" s="431" t="s">
        <v>141</v>
      </c>
      <c r="E1044" s="432"/>
      <c r="F1044" s="432"/>
      <c r="G1044" s="432"/>
      <c r="H1044" s="432"/>
      <c r="I1044" s="432"/>
      <c r="J1044" s="432"/>
      <c r="K1044" s="432"/>
      <c r="L1044" s="432"/>
      <c r="M1044" s="432"/>
      <c r="N1044" s="432"/>
      <c r="O1044" s="433"/>
    </row>
    <row r="1045" spans="3:15" ht="13.5">
      <c r="C1045" s="125" t="s">
        <v>280</v>
      </c>
      <c r="D1045" s="428" t="s">
        <v>894</v>
      </c>
      <c r="E1045" s="429"/>
      <c r="F1045" s="429"/>
      <c r="G1045" s="429"/>
      <c r="H1045" s="429"/>
      <c r="I1045" s="429"/>
      <c r="J1045" s="429"/>
      <c r="K1045" s="429"/>
      <c r="L1045" s="429"/>
      <c r="M1045" s="429"/>
      <c r="N1045" s="429"/>
      <c r="O1045" s="430"/>
    </row>
    <row r="1059" ht="13.5">
      <c r="K1059" s="276" t="s">
        <v>1006</v>
      </c>
    </row>
    <row r="1060" spans="3:7" ht="13.5">
      <c r="C1060" s="294" t="s">
        <v>408</v>
      </c>
      <c r="D1060" s="294"/>
      <c r="E1060" s="294"/>
      <c r="F1060" s="294"/>
      <c r="G1060" s="294"/>
    </row>
    <row r="1061" spans="3:7" ht="13.5">
      <c r="C1061" s="238" t="s">
        <v>415</v>
      </c>
      <c r="D1061" s="238"/>
      <c r="E1061" s="238"/>
      <c r="F1061" s="238"/>
      <c r="G1061" s="238"/>
    </row>
    <row r="1063" spans="3:9" ht="13.5">
      <c r="C1063" s="323"/>
      <c r="D1063" s="338" t="s">
        <v>409</v>
      </c>
      <c r="E1063" s="295" t="s">
        <v>410</v>
      </c>
      <c r="F1063" s="295"/>
      <c r="G1063" s="295"/>
      <c r="H1063" s="295"/>
      <c r="I1063" s="338" t="s">
        <v>414</v>
      </c>
    </row>
    <row r="1064" spans="3:9" ht="13.5">
      <c r="C1064" s="325"/>
      <c r="D1064" s="338"/>
      <c r="E1064" s="295" t="s">
        <v>411</v>
      </c>
      <c r="F1064" s="299"/>
      <c r="G1064" s="337" t="s">
        <v>412</v>
      </c>
      <c r="H1064" s="295"/>
      <c r="I1064" s="338"/>
    </row>
    <row r="1065" spans="3:9" ht="13.5">
      <c r="C1065" s="1" t="s">
        <v>264</v>
      </c>
      <c r="D1065" s="12">
        <v>693</v>
      </c>
      <c r="E1065" s="386"/>
      <c r="F1065" s="306"/>
      <c r="G1065" s="304">
        <v>693</v>
      </c>
      <c r="H1065" s="386"/>
      <c r="I1065" s="93"/>
    </row>
    <row r="1066" spans="3:9" ht="13.5">
      <c r="C1066" s="1" t="s">
        <v>265</v>
      </c>
      <c r="D1066" s="12">
        <v>70</v>
      </c>
      <c r="E1066" s="386"/>
      <c r="F1066" s="306"/>
      <c r="G1066" s="304"/>
      <c r="H1066" s="386"/>
      <c r="I1066" s="93" t="s">
        <v>79</v>
      </c>
    </row>
    <row r="1067" spans="3:9" ht="13.5">
      <c r="C1067" s="1" t="s">
        <v>266</v>
      </c>
      <c r="D1067" s="12">
        <v>471</v>
      </c>
      <c r="E1067" s="386"/>
      <c r="F1067" s="306"/>
      <c r="G1067" s="304"/>
      <c r="H1067" s="386"/>
      <c r="I1067" s="93" t="s">
        <v>79</v>
      </c>
    </row>
    <row r="1068" spans="3:9" ht="13.5">
      <c r="C1068" s="1" t="s">
        <v>267</v>
      </c>
      <c r="D1068" s="12">
        <v>1941</v>
      </c>
      <c r="E1068" s="386"/>
      <c r="F1068" s="306"/>
      <c r="G1068" s="304">
        <v>1941</v>
      </c>
      <c r="H1068" s="386"/>
      <c r="I1068" s="93"/>
    </row>
    <row r="1069" spans="3:9" ht="13.5">
      <c r="C1069" s="1" t="s">
        <v>268</v>
      </c>
      <c r="D1069" s="12">
        <v>1676</v>
      </c>
      <c r="E1069" s="386"/>
      <c r="F1069" s="306"/>
      <c r="G1069" s="304">
        <v>1676</v>
      </c>
      <c r="H1069" s="386"/>
      <c r="I1069" s="93"/>
    </row>
    <row r="1070" spans="3:9" ht="13.5">
      <c r="C1070" s="1" t="s">
        <v>269</v>
      </c>
      <c r="D1070" s="12">
        <v>27</v>
      </c>
      <c r="E1070" s="386"/>
      <c r="F1070" s="306"/>
      <c r="G1070" s="304"/>
      <c r="H1070" s="386"/>
      <c r="I1070" s="93" t="s">
        <v>79</v>
      </c>
    </row>
    <row r="1071" spans="3:9" ht="13.5">
      <c r="C1071" s="1" t="s">
        <v>270</v>
      </c>
      <c r="D1071" s="12">
        <v>77</v>
      </c>
      <c r="E1071" s="386">
        <v>70</v>
      </c>
      <c r="F1071" s="306"/>
      <c r="G1071" s="304"/>
      <c r="H1071" s="386"/>
      <c r="I1071" s="93"/>
    </row>
    <row r="1072" spans="3:9" ht="13.5">
      <c r="C1072" s="1" t="s">
        <v>271</v>
      </c>
      <c r="D1072" s="12">
        <v>3087</v>
      </c>
      <c r="E1072" s="386"/>
      <c r="F1072" s="306"/>
      <c r="G1072" s="304">
        <v>3087</v>
      </c>
      <c r="H1072" s="386"/>
      <c r="I1072" s="93"/>
    </row>
    <row r="1073" spans="3:9" ht="13.5">
      <c r="C1073" s="1" t="s">
        <v>272</v>
      </c>
      <c r="D1073" s="12">
        <v>45</v>
      </c>
      <c r="E1073" s="386">
        <v>35</v>
      </c>
      <c r="F1073" s="306"/>
      <c r="G1073" s="304">
        <v>145</v>
      </c>
      <c r="H1073" s="386"/>
      <c r="I1073" s="93"/>
    </row>
    <row r="1074" spans="3:9" ht="13.5">
      <c r="C1074" s="1" t="s">
        <v>273</v>
      </c>
      <c r="D1074" s="12">
        <v>29</v>
      </c>
      <c r="E1074" s="386"/>
      <c r="F1074" s="306"/>
      <c r="G1074" s="304"/>
      <c r="H1074" s="386"/>
      <c r="I1074" s="93" t="s">
        <v>79</v>
      </c>
    </row>
    <row r="1075" spans="3:9" ht="13.5">
      <c r="C1075" s="1" t="s">
        <v>274</v>
      </c>
      <c r="D1075" s="12">
        <v>2</v>
      </c>
      <c r="E1075" s="386"/>
      <c r="F1075" s="306"/>
      <c r="G1075" s="304"/>
      <c r="H1075" s="386"/>
      <c r="I1075" s="93" t="s">
        <v>79</v>
      </c>
    </row>
    <row r="1076" spans="3:9" ht="13.5">
      <c r="C1076" s="1" t="s">
        <v>275</v>
      </c>
      <c r="D1076" s="12">
        <v>140</v>
      </c>
      <c r="E1076" s="386"/>
      <c r="F1076" s="306"/>
      <c r="G1076" s="304"/>
      <c r="H1076" s="386"/>
      <c r="I1076" s="93" t="s">
        <v>79</v>
      </c>
    </row>
    <row r="1077" spans="3:9" ht="13.5">
      <c r="C1077" s="1" t="s">
        <v>276</v>
      </c>
      <c r="D1077" s="12">
        <v>13</v>
      </c>
      <c r="E1077" s="386"/>
      <c r="F1077" s="306"/>
      <c r="G1077" s="304"/>
      <c r="H1077" s="386"/>
      <c r="I1077" s="93" t="s">
        <v>79</v>
      </c>
    </row>
    <row r="1078" spans="3:9" ht="13.5">
      <c r="C1078" s="1" t="s">
        <v>277</v>
      </c>
      <c r="D1078" s="12">
        <v>38</v>
      </c>
      <c r="E1078" s="386"/>
      <c r="F1078" s="306"/>
      <c r="G1078" s="304"/>
      <c r="H1078" s="386"/>
      <c r="I1078" s="93" t="s">
        <v>79</v>
      </c>
    </row>
    <row r="1079" spans="3:13" ht="13.5">
      <c r="C1079" s="1" t="s">
        <v>278</v>
      </c>
      <c r="D1079" s="12">
        <v>91</v>
      </c>
      <c r="E1079" s="386"/>
      <c r="F1079" s="306"/>
      <c r="G1079" s="304">
        <v>67</v>
      </c>
      <c r="H1079" s="386"/>
      <c r="I1079" s="93"/>
      <c r="J1079" s="426" t="s">
        <v>250</v>
      </c>
      <c r="K1079" s="427"/>
      <c r="L1079" s="427"/>
      <c r="M1079" s="427"/>
    </row>
    <row r="1080" spans="3:9" ht="13.5">
      <c r="C1080" s="1" t="s">
        <v>279</v>
      </c>
      <c r="D1080" s="12">
        <v>10</v>
      </c>
      <c r="E1080" s="386">
        <v>10</v>
      </c>
      <c r="F1080" s="306"/>
      <c r="G1080" s="304">
        <v>10</v>
      </c>
      <c r="H1080" s="386"/>
      <c r="I1080" s="93"/>
    </row>
    <row r="1081" spans="3:9" ht="13.5">
      <c r="C1081" s="1" t="s">
        <v>280</v>
      </c>
      <c r="D1081" s="12">
        <v>4</v>
      </c>
      <c r="E1081" s="386"/>
      <c r="F1081" s="306"/>
      <c r="G1081" s="304"/>
      <c r="H1081" s="386"/>
      <c r="I1081" s="93" t="s">
        <v>79</v>
      </c>
    </row>
    <row r="1082" spans="3:9" ht="13.5">
      <c r="C1082" s="1"/>
      <c r="D1082" s="12"/>
      <c r="E1082" s="386"/>
      <c r="F1082" s="306"/>
      <c r="G1082" s="304"/>
      <c r="H1082" s="386"/>
      <c r="I1082" s="12"/>
    </row>
    <row r="1083" spans="3:9" ht="13.5">
      <c r="C1083" s="1" t="s">
        <v>413</v>
      </c>
      <c r="D1083" s="12">
        <f>SUM(D1065:D1081)</f>
        <v>8414</v>
      </c>
      <c r="E1083" s="386">
        <f>SUM(E1065:E1081)</f>
        <v>115</v>
      </c>
      <c r="F1083" s="306">
        <f>SUM(F1065:F1081)</f>
        <v>0</v>
      </c>
      <c r="G1083" s="304">
        <f>SUM(G1065:G1081)</f>
        <v>7619</v>
      </c>
      <c r="H1083" s="386">
        <f>SUM(H1065:H1081)</f>
        <v>0</v>
      </c>
      <c r="I1083" s="12">
        <f>COUNTA(I1065:I1081)</f>
        <v>9</v>
      </c>
    </row>
    <row r="1085" spans="3:6" ht="13.5">
      <c r="C1085" s="294" t="s">
        <v>416</v>
      </c>
      <c r="D1085" s="294"/>
      <c r="E1085" s="294"/>
      <c r="F1085" s="294"/>
    </row>
    <row r="1087" spans="3:12" ht="13.5">
      <c r="C1087" s="292"/>
      <c r="D1087" s="419" t="s">
        <v>417</v>
      </c>
      <c r="E1087" s="417" t="s">
        <v>418</v>
      </c>
      <c r="F1087" s="425" t="s">
        <v>419</v>
      </c>
      <c r="G1087" s="418" t="s">
        <v>420</v>
      </c>
      <c r="H1087" s="321"/>
      <c r="I1087" s="295" t="s">
        <v>421</v>
      </c>
      <c r="J1087" s="295"/>
      <c r="K1087" s="295"/>
      <c r="L1087" s="295"/>
    </row>
    <row r="1088" spans="3:12" ht="13.5">
      <c r="C1088" s="292"/>
      <c r="D1088" s="419"/>
      <c r="E1088" s="417"/>
      <c r="F1088" s="425"/>
      <c r="G1088" s="418"/>
      <c r="H1088" s="321"/>
      <c r="I1088" s="295"/>
      <c r="J1088" s="295"/>
      <c r="K1088" s="295"/>
      <c r="L1088" s="295"/>
    </row>
    <row r="1089" spans="3:12" ht="13.5">
      <c r="C1089" s="1" t="s">
        <v>264</v>
      </c>
      <c r="D1089" s="5"/>
      <c r="E1089" s="16" t="s">
        <v>79</v>
      </c>
      <c r="F1089" s="16" t="s">
        <v>663</v>
      </c>
      <c r="G1089" s="301" t="s">
        <v>663</v>
      </c>
      <c r="H1089" s="295"/>
      <c r="I1089" s="292"/>
      <c r="J1089" s="292"/>
      <c r="K1089" s="292"/>
      <c r="L1089" s="292"/>
    </row>
    <row r="1090" spans="3:12" ht="13.5">
      <c r="C1090" s="1" t="s">
        <v>265</v>
      </c>
      <c r="D1090" s="5"/>
      <c r="E1090" s="22"/>
      <c r="F1090" s="16" t="s">
        <v>663</v>
      </c>
      <c r="G1090" s="303"/>
      <c r="H1090" s="292"/>
      <c r="I1090" s="292"/>
      <c r="J1090" s="292"/>
      <c r="K1090" s="292"/>
      <c r="L1090" s="292"/>
    </row>
    <row r="1091" spans="3:12" ht="13.5">
      <c r="C1091" s="1" t="s">
        <v>266</v>
      </c>
      <c r="D1091" s="5"/>
      <c r="E1091" s="22"/>
      <c r="F1091" s="16" t="s">
        <v>663</v>
      </c>
      <c r="G1091" s="303"/>
      <c r="H1091" s="292"/>
      <c r="I1091" s="292"/>
      <c r="J1091" s="292"/>
      <c r="K1091" s="292"/>
      <c r="L1091" s="292"/>
    </row>
    <row r="1092" spans="3:12" ht="13.5">
      <c r="C1092" s="1" t="s">
        <v>267</v>
      </c>
      <c r="D1092" s="5"/>
      <c r="E1092" s="22"/>
      <c r="F1092" s="22"/>
      <c r="G1092" s="301" t="s">
        <v>663</v>
      </c>
      <c r="H1092" s="295"/>
      <c r="I1092" s="292"/>
      <c r="J1092" s="292"/>
      <c r="K1092" s="292"/>
      <c r="L1092" s="292"/>
    </row>
    <row r="1093" spans="3:12" ht="13.5">
      <c r="C1093" s="1" t="s">
        <v>268</v>
      </c>
      <c r="D1093" s="255" t="s">
        <v>79</v>
      </c>
      <c r="E1093" s="22"/>
      <c r="F1093" s="22"/>
      <c r="G1093" s="303"/>
      <c r="H1093" s="292"/>
      <c r="I1093" s="292"/>
      <c r="J1093" s="292"/>
      <c r="K1093" s="292"/>
      <c r="L1093" s="292"/>
    </row>
    <row r="1094" spans="3:12" ht="13.5">
      <c r="C1094" s="1" t="s">
        <v>269</v>
      </c>
      <c r="D1094" s="5"/>
      <c r="E1094" s="22"/>
      <c r="F1094" s="22"/>
      <c r="G1094" s="301" t="s">
        <v>663</v>
      </c>
      <c r="H1094" s="295"/>
      <c r="I1094" s="292"/>
      <c r="J1094" s="292"/>
      <c r="K1094" s="292"/>
      <c r="L1094" s="292"/>
    </row>
    <row r="1095" spans="3:12" ht="13.5">
      <c r="C1095" s="1" t="s">
        <v>270</v>
      </c>
      <c r="D1095" s="5"/>
      <c r="E1095" s="22"/>
      <c r="F1095" s="22"/>
      <c r="G1095" s="301" t="s">
        <v>663</v>
      </c>
      <c r="H1095" s="295"/>
      <c r="I1095" s="292"/>
      <c r="J1095" s="292"/>
      <c r="K1095" s="292"/>
      <c r="L1095" s="292"/>
    </row>
    <row r="1096" spans="3:12" ht="13.5">
      <c r="C1096" s="1" t="s">
        <v>271</v>
      </c>
      <c r="D1096" s="5"/>
      <c r="E1096" s="22"/>
      <c r="F1096" s="22"/>
      <c r="G1096" s="301" t="s">
        <v>663</v>
      </c>
      <c r="H1096" s="295"/>
      <c r="I1096" s="292"/>
      <c r="J1096" s="292"/>
      <c r="K1096" s="292"/>
      <c r="L1096" s="292"/>
    </row>
    <row r="1097" spans="3:12" ht="13.5">
      <c r="C1097" s="1" t="s">
        <v>272</v>
      </c>
      <c r="D1097" s="5"/>
      <c r="E1097" s="22"/>
      <c r="F1097" s="22"/>
      <c r="G1097" s="301" t="s">
        <v>663</v>
      </c>
      <c r="H1097" s="295"/>
      <c r="I1097" s="292"/>
      <c r="J1097" s="292"/>
      <c r="K1097" s="292"/>
      <c r="L1097" s="292"/>
    </row>
    <row r="1098" spans="3:12" ht="13.5">
      <c r="C1098" s="1" t="s">
        <v>273</v>
      </c>
      <c r="D1098" s="5"/>
      <c r="E1098" s="22"/>
      <c r="F1098" s="22"/>
      <c r="G1098" s="301" t="s">
        <v>663</v>
      </c>
      <c r="H1098" s="295"/>
      <c r="I1098" s="292"/>
      <c r="J1098" s="292"/>
      <c r="K1098" s="292"/>
      <c r="L1098" s="292"/>
    </row>
    <row r="1099" spans="3:12" ht="13.5">
      <c r="C1099" s="1" t="s">
        <v>274</v>
      </c>
      <c r="D1099" s="5"/>
      <c r="E1099" s="22"/>
      <c r="F1099" s="22"/>
      <c r="G1099" s="301" t="s">
        <v>663</v>
      </c>
      <c r="H1099" s="295"/>
      <c r="I1099" s="292"/>
      <c r="J1099" s="292"/>
      <c r="K1099" s="292"/>
      <c r="L1099" s="292"/>
    </row>
    <row r="1100" spans="3:12" ht="13.5">
      <c r="C1100" s="1" t="s">
        <v>275</v>
      </c>
      <c r="D1100" s="5"/>
      <c r="E1100" s="22"/>
      <c r="F1100" s="22"/>
      <c r="G1100" s="301" t="s">
        <v>663</v>
      </c>
      <c r="H1100" s="295"/>
      <c r="I1100" s="292"/>
      <c r="J1100" s="292"/>
      <c r="K1100" s="292"/>
      <c r="L1100" s="292"/>
    </row>
    <row r="1101" spans="3:12" ht="13.5">
      <c r="C1101" s="1" t="s">
        <v>276</v>
      </c>
      <c r="D1101" s="5"/>
      <c r="E1101" s="22"/>
      <c r="F1101" s="22"/>
      <c r="G1101" s="301" t="s">
        <v>663</v>
      </c>
      <c r="H1101" s="295"/>
      <c r="I1101" s="292"/>
      <c r="J1101" s="292"/>
      <c r="K1101" s="292"/>
      <c r="L1101" s="292"/>
    </row>
    <row r="1102" spans="3:12" ht="13.5">
      <c r="C1102" s="1" t="s">
        <v>277</v>
      </c>
      <c r="D1102" s="5"/>
      <c r="E1102" s="22"/>
      <c r="F1102" s="22"/>
      <c r="G1102" s="301" t="s">
        <v>663</v>
      </c>
      <c r="H1102" s="295"/>
      <c r="I1102" s="292"/>
      <c r="J1102" s="292"/>
      <c r="K1102" s="292"/>
      <c r="L1102" s="292"/>
    </row>
    <row r="1103" spans="3:12" ht="13.5">
      <c r="C1103" s="1" t="s">
        <v>278</v>
      </c>
      <c r="D1103" s="5"/>
      <c r="E1103" s="16" t="s">
        <v>79</v>
      </c>
      <c r="F1103" s="22"/>
      <c r="G1103" s="303"/>
      <c r="H1103" s="292"/>
      <c r="I1103" s="292"/>
      <c r="J1103" s="292"/>
      <c r="K1103" s="292"/>
      <c r="L1103" s="292"/>
    </row>
    <row r="1104" spans="3:12" ht="13.5">
      <c r="C1104" s="1" t="s">
        <v>279</v>
      </c>
      <c r="D1104" s="5"/>
      <c r="E1104" s="22"/>
      <c r="F1104" s="22"/>
      <c r="G1104" s="301" t="s">
        <v>663</v>
      </c>
      <c r="H1104" s="295"/>
      <c r="I1104" s="292"/>
      <c r="J1104" s="292"/>
      <c r="K1104" s="292"/>
      <c r="L1104" s="292"/>
    </row>
    <row r="1105" spans="3:12" ht="13.5">
      <c r="C1105" s="1" t="s">
        <v>280</v>
      </c>
      <c r="D1105" s="5"/>
      <c r="E1105" s="22"/>
      <c r="F1105" s="22"/>
      <c r="G1105" s="301" t="s">
        <v>663</v>
      </c>
      <c r="H1105" s="295"/>
      <c r="I1105" s="292"/>
      <c r="J1105" s="292"/>
      <c r="K1105" s="292"/>
      <c r="L1105" s="292"/>
    </row>
    <row r="1106" spans="3:12" ht="13.5">
      <c r="C1106" s="1"/>
      <c r="D1106" s="5"/>
      <c r="E1106" s="22"/>
      <c r="F1106" s="22"/>
      <c r="G1106" s="303"/>
      <c r="H1106" s="292"/>
      <c r="I1106" s="292"/>
      <c r="J1106" s="292"/>
      <c r="K1106" s="292"/>
      <c r="L1106" s="292"/>
    </row>
    <row r="1107" spans="3:12" ht="13.5">
      <c r="C1107" s="1" t="s">
        <v>413</v>
      </c>
      <c r="D1107" s="13">
        <f>COUNTA(D1089:D1105)</f>
        <v>1</v>
      </c>
      <c r="E1107" s="17">
        <f>COUNTA(E1089:E1105)</f>
        <v>2</v>
      </c>
      <c r="F1107" s="17">
        <f>COUNTA(F1089:F1105)</f>
        <v>3</v>
      </c>
      <c r="G1107" s="308">
        <f>COUNTA(G1089:G1105)</f>
        <v>13</v>
      </c>
      <c r="H1107" s="386">
        <f>COUNTA(H1089:H1105)</f>
        <v>0</v>
      </c>
      <c r="I1107" s="292"/>
      <c r="J1107" s="292"/>
      <c r="K1107" s="292"/>
      <c r="L1107" s="292"/>
    </row>
    <row r="1151" ht="13.5">
      <c r="K1151" s="276" t="s">
        <v>1007</v>
      </c>
    </row>
    <row r="1152" spans="3:7" ht="13.5">
      <c r="C1152" s="294" t="s">
        <v>422</v>
      </c>
      <c r="D1152" s="294"/>
      <c r="E1152" s="294"/>
      <c r="F1152" s="294"/>
      <c r="G1152" s="294"/>
    </row>
    <row r="1153" spans="3:12" ht="13.5">
      <c r="C1153" s="294" t="s">
        <v>423</v>
      </c>
      <c r="D1153" s="294"/>
      <c r="E1153" s="294"/>
      <c r="F1153" s="294"/>
      <c r="G1153" s="294"/>
      <c r="H1153" s="294"/>
      <c r="I1153" s="294"/>
      <c r="J1153" s="294"/>
      <c r="K1153" s="294"/>
      <c r="L1153" s="294"/>
    </row>
    <row r="1154" spans="3:12" ht="13.5">
      <c r="C1154" s="294" t="s">
        <v>424</v>
      </c>
      <c r="D1154" s="294"/>
      <c r="E1154" s="294"/>
      <c r="F1154" s="294"/>
      <c r="G1154" s="294"/>
      <c r="H1154" s="294"/>
      <c r="I1154" s="294"/>
      <c r="J1154" s="294"/>
      <c r="K1154" s="294"/>
      <c r="L1154" s="294"/>
    </row>
    <row r="1156" spans="3:12" ht="13.5">
      <c r="C1156" s="1"/>
      <c r="D1156" s="239" t="s">
        <v>425</v>
      </c>
      <c r="E1156" s="295" t="s">
        <v>426</v>
      </c>
      <c r="F1156" s="295"/>
      <c r="G1156" s="295"/>
      <c r="H1156" s="295"/>
      <c r="I1156" s="295"/>
      <c r="J1156" s="295"/>
      <c r="K1156" s="295"/>
      <c r="L1156" s="295"/>
    </row>
    <row r="1157" spans="3:12" ht="13.5">
      <c r="C1157" s="1" t="s">
        <v>264</v>
      </c>
      <c r="D1157" s="239" t="s">
        <v>79</v>
      </c>
      <c r="E1157" s="292"/>
      <c r="F1157" s="292"/>
      <c r="G1157" s="292"/>
      <c r="H1157" s="292"/>
      <c r="I1157" s="292"/>
      <c r="J1157" s="292"/>
      <c r="K1157" s="292"/>
      <c r="L1157" s="292"/>
    </row>
    <row r="1158" spans="3:12" ht="13.5">
      <c r="C1158" s="1" t="s">
        <v>265</v>
      </c>
      <c r="D1158" s="239" t="s">
        <v>79</v>
      </c>
      <c r="E1158" s="292"/>
      <c r="F1158" s="292"/>
      <c r="G1158" s="292"/>
      <c r="H1158" s="292"/>
      <c r="I1158" s="292"/>
      <c r="J1158" s="292"/>
      <c r="K1158" s="292"/>
      <c r="L1158" s="292"/>
    </row>
    <row r="1159" spans="3:12" ht="13.5">
      <c r="C1159" s="1" t="s">
        <v>266</v>
      </c>
      <c r="D1159" s="239" t="s">
        <v>79</v>
      </c>
      <c r="E1159" s="292"/>
      <c r="F1159" s="292"/>
      <c r="G1159" s="292"/>
      <c r="H1159" s="292"/>
      <c r="I1159" s="292"/>
      <c r="J1159" s="292"/>
      <c r="K1159" s="292"/>
      <c r="L1159" s="292"/>
    </row>
    <row r="1160" spans="3:12" ht="13.5">
      <c r="C1160" s="1" t="s">
        <v>267</v>
      </c>
      <c r="D1160" s="239" t="s">
        <v>79</v>
      </c>
      <c r="E1160" s="292"/>
      <c r="F1160" s="292"/>
      <c r="G1160" s="292"/>
      <c r="H1160" s="292"/>
      <c r="I1160" s="292"/>
      <c r="J1160" s="292"/>
      <c r="K1160" s="292"/>
      <c r="L1160" s="292"/>
    </row>
    <row r="1161" spans="3:12" ht="13.5">
      <c r="C1161" s="1" t="s">
        <v>268</v>
      </c>
      <c r="D1161" s="239" t="s">
        <v>79</v>
      </c>
      <c r="E1161" s="292"/>
      <c r="F1161" s="292"/>
      <c r="G1161" s="292"/>
      <c r="H1161" s="292"/>
      <c r="I1161" s="292"/>
      <c r="J1161" s="292"/>
      <c r="K1161" s="292"/>
      <c r="L1161" s="292"/>
    </row>
    <row r="1162" spans="3:12" ht="13.5">
      <c r="C1162" s="1" t="s">
        <v>269</v>
      </c>
      <c r="D1162" s="239" t="s">
        <v>79</v>
      </c>
      <c r="E1162" s="292"/>
      <c r="F1162" s="292"/>
      <c r="G1162" s="292"/>
      <c r="H1162" s="292"/>
      <c r="I1162" s="292"/>
      <c r="J1162" s="292"/>
      <c r="K1162" s="292"/>
      <c r="L1162" s="292"/>
    </row>
    <row r="1163" spans="3:12" ht="13.5">
      <c r="C1163" s="1" t="s">
        <v>270</v>
      </c>
      <c r="D1163" s="239" t="s">
        <v>79</v>
      </c>
      <c r="E1163" s="292"/>
      <c r="F1163" s="292"/>
      <c r="G1163" s="292"/>
      <c r="H1163" s="292"/>
      <c r="I1163" s="292"/>
      <c r="J1163" s="292"/>
      <c r="K1163" s="292"/>
      <c r="L1163" s="292"/>
    </row>
    <row r="1164" spans="3:12" ht="13.5">
      <c r="C1164" s="1" t="s">
        <v>271</v>
      </c>
      <c r="D1164" s="239" t="s">
        <v>79</v>
      </c>
      <c r="E1164" s="292"/>
      <c r="F1164" s="292"/>
      <c r="G1164" s="292"/>
      <c r="H1164" s="292"/>
      <c r="I1164" s="292"/>
      <c r="J1164" s="292"/>
      <c r="K1164" s="292"/>
      <c r="L1164" s="292"/>
    </row>
    <row r="1165" spans="3:12" ht="13.5">
      <c r="C1165" s="1" t="s">
        <v>272</v>
      </c>
      <c r="D1165" s="239" t="s">
        <v>79</v>
      </c>
      <c r="E1165" s="292"/>
      <c r="F1165" s="292"/>
      <c r="G1165" s="292"/>
      <c r="H1165" s="292"/>
      <c r="I1165" s="292"/>
      <c r="J1165" s="292"/>
      <c r="K1165" s="292"/>
      <c r="L1165" s="292"/>
    </row>
    <row r="1166" spans="3:12" ht="13.5">
      <c r="C1166" s="1" t="s">
        <v>273</v>
      </c>
      <c r="D1166" s="239" t="s">
        <v>79</v>
      </c>
      <c r="E1166" s="292"/>
      <c r="F1166" s="292"/>
      <c r="G1166" s="292"/>
      <c r="H1166" s="292"/>
      <c r="I1166" s="292"/>
      <c r="J1166" s="292"/>
      <c r="K1166" s="292"/>
      <c r="L1166" s="292"/>
    </row>
    <row r="1167" spans="3:12" ht="13.5">
      <c r="C1167" s="1" t="s">
        <v>274</v>
      </c>
      <c r="D1167" s="1"/>
      <c r="E1167" s="292" t="s">
        <v>78</v>
      </c>
      <c r="F1167" s="292"/>
      <c r="G1167" s="292"/>
      <c r="H1167" s="292"/>
      <c r="I1167" s="292"/>
      <c r="J1167" s="292"/>
      <c r="K1167" s="292"/>
      <c r="L1167" s="292"/>
    </row>
    <row r="1168" spans="3:12" ht="13.5">
      <c r="C1168" s="1" t="s">
        <v>275</v>
      </c>
      <c r="D1168" s="239" t="s">
        <v>79</v>
      </c>
      <c r="E1168" s="292"/>
      <c r="F1168" s="292"/>
      <c r="G1168" s="292"/>
      <c r="H1168" s="292"/>
      <c r="I1168" s="292"/>
      <c r="J1168" s="292"/>
      <c r="K1168" s="292"/>
      <c r="L1168" s="292"/>
    </row>
    <row r="1169" spans="3:12" ht="13.5">
      <c r="C1169" s="1" t="s">
        <v>276</v>
      </c>
      <c r="D1169" s="1"/>
      <c r="E1169" s="292" t="s">
        <v>187</v>
      </c>
      <c r="F1169" s="292"/>
      <c r="G1169" s="292"/>
      <c r="H1169" s="292"/>
      <c r="I1169" s="292"/>
      <c r="J1169" s="292"/>
      <c r="K1169" s="292"/>
      <c r="L1169" s="292"/>
    </row>
    <row r="1170" spans="3:12" ht="13.5">
      <c r="C1170" s="1" t="s">
        <v>277</v>
      </c>
      <c r="D1170" s="1"/>
      <c r="E1170" s="292" t="s">
        <v>78</v>
      </c>
      <c r="F1170" s="292"/>
      <c r="G1170" s="292"/>
      <c r="H1170" s="292"/>
      <c r="I1170" s="292"/>
      <c r="J1170" s="292"/>
      <c r="K1170" s="292"/>
      <c r="L1170" s="292"/>
    </row>
    <row r="1171" spans="3:12" ht="13.5">
      <c r="C1171" s="1" t="s">
        <v>278</v>
      </c>
      <c r="D1171" s="239" t="s">
        <v>79</v>
      </c>
      <c r="E1171" s="292"/>
      <c r="F1171" s="292"/>
      <c r="G1171" s="292"/>
      <c r="H1171" s="292"/>
      <c r="I1171" s="292"/>
      <c r="J1171" s="292"/>
      <c r="K1171" s="292"/>
      <c r="L1171" s="292"/>
    </row>
    <row r="1172" spans="3:12" ht="13.5">
      <c r="C1172" s="1" t="s">
        <v>279</v>
      </c>
      <c r="D1172" s="239" t="s">
        <v>79</v>
      </c>
      <c r="E1172" s="292"/>
      <c r="F1172" s="292"/>
      <c r="G1172" s="292"/>
      <c r="H1172" s="292"/>
      <c r="I1172" s="292"/>
      <c r="J1172" s="292"/>
      <c r="K1172" s="292"/>
      <c r="L1172" s="292"/>
    </row>
    <row r="1173" spans="3:12" ht="13.5">
      <c r="C1173" s="1" t="s">
        <v>280</v>
      </c>
      <c r="D1173" s="1"/>
      <c r="E1173" s="292" t="s">
        <v>78</v>
      </c>
      <c r="F1173" s="292"/>
      <c r="G1173" s="292"/>
      <c r="H1173" s="292"/>
      <c r="I1173" s="292"/>
      <c r="J1173" s="292"/>
      <c r="K1173" s="292"/>
      <c r="L1173" s="292"/>
    </row>
    <row r="1174" spans="3:12" ht="13.5">
      <c r="C1174" s="1"/>
      <c r="D1174" s="1"/>
      <c r="E1174" s="292"/>
      <c r="F1174" s="292"/>
      <c r="G1174" s="292"/>
      <c r="H1174" s="292"/>
      <c r="I1174" s="292"/>
      <c r="J1174" s="292"/>
      <c r="K1174" s="292"/>
      <c r="L1174" s="292"/>
    </row>
    <row r="1175" spans="3:12" ht="13.5">
      <c r="C1175" s="1" t="s">
        <v>413</v>
      </c>
      <c r="D1175" s="12">
        <f aca="true" t="shared" si="41" ref="D1175:L1175">COUNTA(D1157:D1173)</f>
        <v>13</v>
      </c>
      <c r="E1175" s="386">
        <f t="shared" si="41"/>
        <v>4</v>
      </c>
      <c r="F1175" s="386">
        <f t="shared" si="41"/>
        <v>0</v>
      </c>
      <c r="G1175" s="386">
        <f t="shared" si="41"/>
        <v>0</v>
      </c>
      <c r="H1175" s="386">
        <f t="shared" si="41"/>
        <v>0</v>
      </c>
      <c r="I1175" s="386">
        <f t="shared" si="41"/>
        <v>0</v>
      </c>
      <c r="J1175" s="386">
        <f t="shared" si="41"/>
        <v>0</v>
      </c>
      <c r="K1175" s="386">
        <f t="shared" si="41"/>
        <v>0</v>
      </c>
      <c r="L1175" s="386">
        <f t="shared" si="41"/>
        <v>0</v>
      </c>
    </row>
    <row r="1181" spans="3:6" ht="13.5">
      <c r="C1181" s="294" t="s">
        <v>427</v>
      </c>
      <c r="D1181" s="294"/>
      <c r="E1181" s="294"/>
      <c r="F1181" s="294"/>
    </row>
    <row r="1183" spans="3:9" ht="13.5">
      <c r="C1183" s="292"/>
      <c r="D1183" s="419" t="s">
        <v>430</v>
      </c>
      <c r="E1183" s="421" t="s">
        <v>428</v>
      </c>
      <c r="F1183" s="422"/>
      <c r="G1183" s="423" t="s">
        <v>429</v>
      </c>
      <c r="H1183" s="399" t="s">
        <v>431</v>
      </c>
      <c r="I1183" s="319" t="s">
        <v>432</v>
      </c>
    </row>
    <row r="1184" spans="3:9" ht="13.5">
      <c r="C1184" s="292"/>
      <c r="D1184" s="420"/>
      <c r="E1184" s="274" t="s">
        <v>676</v>
      </c>
      <c r="F1184" s="96" t="s">
        <v>677</v>
      </c>
      <c r="G1184" s="424"/>
      <c r="H1184" s="399"/>
      <c r="I1184" s="319"/>
    </row>
    <row r="1185" spans="3:13" ht="13.5">
      <c r="C1185" s="1" t="s">
        <v>264</v>
      </c>
      <c r="D1185" s="255" t="s">
        <v>79</v>
      </c>
      <c r="E1185" s="42">
        <v>7170</v>
      </c>
      <c r="F1185" s="249">
        <v>3370</v>
      </c>
      <c r="G1185" s="263">
        <v>7048</v>
      </c>
      <c r="H1185" s="246"/>
      <c r="I1185" s="246"/>
      <c r="K1185" s="413" t="s">
        <v>759</v>
      </c>
      <c r="L1185" s="413"/>
      <c r="M1185" s="413"/>
    </row>
    <row r="1186" spans="3:13" ht="13.5">
      <c r="C1186" s="1" t="s">
        <v>265</v>
      </c>
      <c r="D1186" s="255" t="s">
        <v>79</v>
      </c>
      <c r="E1186" s="42"/>
      <c r="F1186" s="249">
        <v>3650</v>
      </c>
      <c r="G1186" s="263">
        <v>845</v>
      </c>
      <c r="H1186" s="246"/>
      <c r="I1186" s="246"/>
      <c r="K1186" s="413"/>
      <c r="L1186" s="413"/>
      <c r="M1186" s="413"/>
    </row>
    <row r="1187" spans="3:13" ht="13.5">
      <c r="C1187" s="1" t="s">
        <v>266</v>
      </c>
      <c r="D1187" s="255" t="s">
        <v>79</v>
      </c>
      <c r="E1187" s="42"/>
      <c r="F1187" s="249">
        <v>3650</v>
      </c>
      <c r="G1187" s="263">
        <v>2304</v>
      </c>
      <c r="H1187" s="246"/>
      <c r="I1187" s="246"/>
      <c r="K1187" s="413"/>
      <c r="L1187" s="413"/>
      <c r="M1187" s="413"/>
    </row>
    <row r="1188" spans="3:13" ht="13.5">
      <c r="C1188" s="1" t="s">
        <v>267</v>
      </c>
      <c r="D1188" s="255" t="s">
        <v>79</v>
      </c>
      <c r="E1188" s="42"/>
      <c r="F1188" s="249">
        <v>3500</v>
      </c>
      <c r="G1188" s="263">
        <v>1171</v>
      </c>
      <c r="H1188" s="246"/>
      <c r="I1188" s="246"/>
      <c r="K1188" s="257"/>
      <c r="L1188" s="257"/>
      <c r="M1188" s="257"/>
    </row>
    <row r="1189" spans="3:13" ht="13.5">
      <c r="C1189" s="1" t="s">
        <v>268</v>
      </c>
      <c r="D1189" s="255" t="s">
        <v>79</v>
      </c>
      <c r="E1189" s="42"/>
      <c r="F1189" s="249">
        <v>3750</v>
      </c>
      <c r="G1189" s="263">
        <v>822</v>
      </c>
      <c r="H1189" s="246"/>
      <c r="I1189" s="246"/>
      <c r="K1189" s="188" t="s">
        <v>896</v>
      </c>
      <c r="L1189" s="189"/>
      <c r="M1189" s="190"/>
    </row>
    <row r="1190" spans="3:13" ht="13.5">
      <c r="C1190" s="1" t="s">
        <v>269</v>
      </c>
      <c r="D1190" s="255" t="s">
        <v>79</v>
      </c>
      <c r="E1190" s="236" t="s">
        <v>995</v>
      </c>
      <c r="F1190" s="249">
        <v>3943</v>
      </c>
      <c r="G1190" s="263">
        <v>436</v>
      </c>
      <c r="H1190" s="246"/>
      <c r="I1190" s="246"/>
      <c r="K1190" s="191" t="s">
        <v>897</v>
      </c>
      <c r="L1190" s="264" t="s">
        <v>898</v>
      </c>
      <c r="M1190" s="193"/>
    </row>
    <row r="1191" spans="3:13" ht="13.5">
      <c r="C1191" s="1" t="s">
        <v>270</v>
      </c>
      <c r="D1191" s="255" t="s">
        <v>79</v>
      </c>
      <c r="E1191" s="42">
        <v>8640</v>
      </c>
      <c r="F1191" s="249">
        <v>3666</v>
      </c>
      <c r="G1191" s="263">
        <v>1656</v>
      </c>
      <c r="H1191" s="246"/>
      <c r="I1191" s="246"/>
      <c r="K1191" s="191"/>
      <c r="L1191" s="414" t="s">
        <v>899</v>
      </c>
      <c r="M1191" s="415"/>
    </row>
    <row r="1192" spans="3:13" ht="13.5">
      <c r="C1192" s="1" t="s">
        <v>271</v>
      </c>
      <c r="D1192" s="255" t="s">
        <v>79</v>
      </c>
      <c r="E1192" s="42"/>
      <c r="F1192" s="249">
        <v>3406</v>
      </c>
      <c r="G1192" s="263">
        <v>2279</v>
      </c>
      <c r="H1192" s="246"/>
      <c r="I1192" s="246"/>
      <c r="K1192" s="194" t="s">
        <v>900</v>
      </c>
      <c r="L1192" s="18" t="s">
        <v>901</v>
      </c>
      <c r="M1192" s="195"/>
    </row>
    <row r="1193" spans="3:13" ht="13.5">
      <c r="C1193" s="1" t="s">
        <v>272</v>
      </c>
      <c r="D1193" s="255" t="s">
        <v>79</v>
      </c>
      <c r="E1193" s="42"/>
      <c r="F1193" s="249">
        <v>3800</v>
      </c>
      <c r="G1193" s="263">
        <v>511</v>
      </c>
      <c r="H1193" s="246"/>
      <c r="I1193" s="246"/>
      <c r="K1193" s="194"/>
      <c r="L1193" s="414" t="s">
        <v>902</v>
      </c>
      <c r="M1193" s="415"/>
    </row>
    <row r="1194" spans="3:13" ht="13.5">
      <c r="C1194" s="1" t="s">
        <v>273</v>
      </c>
      <c r="D1194" s="255" t="s">
        <v>79</v>
      </c>
      <c r="E1194" s="42"/>
      <c r="F1194" s="249">
        <v>3730</v>
      </c>
      <c r="G1194" s="263">
        <v>431</v>
      </c>
      <c r="H1194" s="246"/>
      <c r="I1194" s="246"/>
      <c r="K1194" s="196" t="s">
        <v>903</v>
      </c>
      <c r="L1194" s="197" t="s">
        <v>904</v>
      </c>
      <c r="M1194" s="198"/>
    </row>
    <row r="1195" spans="3:9" ht="13.5">
      <c r="C1195" s="1" t="s">
        <v>274</v>
      </c>
      <c r="D1195" s="255" t="s">
        <v>79</v>
      </c>
      <c r="E1195" s="42"/>
      <c r="F1195" s="249">
        <v>3666</v>
      </c>
      <c r="G1195" s="263">
        <v>78</v>
      </c>
      <c r="H1195" s="246"/>
      <c r="I1195" s="246"/>
    </row>
    <row r="1196" spans="3:9" ht="13.5">
      <c r="C1196" s="1" t="s">
        <v>275</v>
      </c>
      <c r="D1196" s="255" t="s">
        <v>79</v>
      </c>
      <c r="E1196" s="42"/>
      <c r="F1196" s="249">
        <v>3340</v>
      </c>
      <c r="G1196" s="263">
        <v>1773</v>
      </c>
      <c r="H1196" s="246"/>
      <c r="I1196" s="246"/>
    </row>
    <row r="1197" spans="3:9" ht="13.5">
      <c r="C1197" s="1" t="s">
        <v>276</v>
      </c>
      <c r="D1197" s="255" t="s">
        <v>79</v>
      </c>
      <c r="E1197" s="42"/>
      <c r="F1197" s="249">
        <v>3340</v>
      </c>
      <c r="G1197" s="263">
        <v>309</v>
      </c>
      <c r="H1197" s="246"/>
      <c r="I1197" s="246"/>
    </row>
    <row r="1198" spans="3:9" ht="13.5">
      <c r="C1198" s="1" t="s">
        <v>277</v>
      </c>
      <c r="D1198" s="255" t="s">
        <v>79</v>
      </c>
      <c r="E1198" s="42"/>
      <c r="F1198" s="249" t="s">
        <v>206</v>
      </c>
      <c r="G1198" s="263">
        <v>538</v>
      </c>
      <c r="H1198" s="246"/>
      <c r="I1198" s="246"/>
    </row>
    <row r="1199" spans="3:9" ht="13.5">
      <c r="C1199" s="1" t="s">
        <v>278</v>
      </c>
      <c r="D1199" s="248"/>
      <c r="E1199" s="42"/>
      <c r="F1199" s="249"/>
      <c r="G1199" s="263"/>
      <c r="H1199" s="246"/>
      <c r="I1199" s="246"/>
    </row>
    <row r="1200" spans="3:9" ht="13.5">
      <c r="C1200" s="1" t="s">
        <v>279</v>
      </c>
      <c r="D1200" s="255" t="s">
        <v>79</v>
      </c>
      <c r="E1200" s="42"/>
      <c r="F1200" s="249">
        <v>5200</v>
      </c>
      <c r="G1200" s="263">
        <v>261</v>
      </c>
      <c r="H1200" s="246"/>
      <c r="I1200" s="246"/>
    </row>
    <row r="1201" spans="3:9" ht="13.5">
      <c r="C1201" s="1" t="s">
        <v>280</v>
      </c>
      <c r="D1201" s="255" t="s">
        <v>79</v>
      </c>
      <c r="E1201" s="42"/>
      <c r="F1201" s="249" t="s">
        <v>895</v>
      </c>
      <c r="G1201" s="263"/>
      <c r="H1201" s="246"/>
      <c r="I1201" s="246"/>
    </row>
    <row r="1202" spans="3:9" ht="13.5">
      <c r="C1202" s="1"/>
      <c r="D1202" s="248"/>
      <c r="E1202" s="42"/>
      <c r="F1202" s="249"/>
      <c r="G1202" s="263"/>
      <c r="H1202" s="246"/>
      <c r="I1202" s="246"/>
    </row>
    <row r="1203" spans="3:9" ht="13.5">
      <c r="C1203" s="1" t="s">
        <v>413</v>
      </c>
      <c r="D1203" s="248">
        <f>COUNTA(D1185:D1201)</f>
        <v>16</v>
      </c>
      <c r="E1203" s="42">
        <f>AVERAGE(E1185:E1201)</f>
        <v>7905</v>
      </c>
      <c r="F1203" s="249">
        <f>AVERAGE(F1185:F1201)</f>
        <v>3715.0714285714284</v>
      </c>
      <c r="G1203" s="263">
        <f>SUM(G1185:G1201)</f>
        <v>20462</v>
      </c>
      <c r="H1203" s="246">
        <f>COUNTA(H1185:H1201)</f>
        <v>0</v>
      </c>
      <c r="I1203" s="246">
        <f>COUNTA(I1185:I1201)</f>
        <v>0</v>
      </c>
    </row>
    <row r="1204" spans="3:8" ht="13.5">
      <c r="C1204" s="18"/>
      <c r="D1204" s="49"/>
      <c r="E1204" s="49"/>
      <c r="F1204" s="49"/>
      <c r="G1204" s="49"/>
      <c r="H1204" s="49"/>
    </row>
    <row r="1205" spans="3:8" ht="13.5">
      <c r="C1205" s="18"/>
      <c r="D1205" s="49"/>
      <c r="E1205" s="49"/>
      <c r="F1205" s="49"/>
      <c r="G1205" s="49"/>
      <c r="H1205" s="49"/>
    </row>
    <row r="1206" spans="3:8" ht="13.5">
      <c r="C1206" s="18"/>
      <c r="D1206" s="49"/>
      <c r="E1206" s="49"/>
      <c r="F1206" s="49"/>
      <c r="G1206" s="49"/>
      <c r="H1206" s="49"/>
    </row>
    <row r="1207" spans="3:8" ht="13.5">
      <c r="C1207" s="18"/>
      <c r="D1207" s="49"/>
      <c r="E1207" s="49"/>
      <c r="F1207" s="49"/>
      <c r="G1207" s="49"/>
      <c r="H1207" s="49"/>
    </row>
    <row r="1208" spans="3:8" ht="13.5">
      <c r="C1208" s="18"/>
      <c r="D1208" s="49"/>
      <c r="E1208" s="49"/>
      <c r="F1208" s="49"/>
      <c r="G1208" s="49"/>
      <c r="H1208" s="49"/>
    </row>
    <row r="1209" spans="3:8" ht="13.5">
      <c r="C1209" s="18"/>
      <c r="D1209" s="49"/>
      <c r="E1209" s="49"/>
      <c r="F1209" s="49"/>
      <c r="G1209" s="49"/>
      <c r="H1209" s="49"/>
    </row>
    <row r="1212" spans="3:6" ht="13.5">
      <c r="C1212" s="294" t="s">
        <v>433</v>
      </c>
      <c r="D1212" s="294"/>
      <c r="E1212" s="294"/>
      <c r="F1212" s="294"/>
    </row>
    <row r="1214" spans="3:12" ht="13.5">
      <c r="C1214" s="292"/>
      <c r="D1214" s="416" t="s">
        <v>434</v>
      </c>
      <c r="E1214" s="417" t="s">
        <v>435</v>
      </c>
      <c r="F1214" s="417" t="s">
        <v>436</v>
      </c>
      <c r="G1214" s="417" t="s">
        <v>437</v>
      </c>
      <c r="H1214" s="418" t="s">
        <v>438</v>
      </c>
      <c r="I1214" s="399" t="s">
        <v>439</v>
      </c>
      <c r="J1214" s="399"/>
      <c r="K1214" s="399"/>
      <c r="L1214" s="399"/>
    </row>
    <row r="1215" spans="3:12" ht="13.5">
      <c r="C1215" s="292"/>
      <c r="D1215" s="416"/>
      <c r="E1215" s="417"/>
      <c r="F1215" s="417"/>
      <c r="G1215" s="417"/>
      <c r="H1215" s="418"/>
      <c r="I1215" s="399"/>
      <c r="J1215" s="399"/>
      <c r="K1215" s="399"/>
      <c r="L1215" s="399"/>
    </row>
    <row r="1216" spans="3:12" ht="13.5">
      <c r="C1216" s="1" t="s">
        <v>264</v>
      </c>
      <c r="D1216" s="255" t="s">
        <v>79</v>
      </c>
      <c r="E1216" s="16" t="s">
        <v>79</v>
      </c>
      <c r="F1216" s="16"/>
      <c r="G1216" s="16"/>
      <c r="H1216" s="244"/>
      <c r="I1216" s="292"/>
      <c r="J1216" s="292"/>
      <c r="K1216" s="292"/>
      <c r="L1216" s="292"/>
    </row>
    <row r="1217" spans="3:12" ht="13.5">
      <c r="C1217" s="1" t="s">
        <v>265</v>
      </c>
      <c r="D1217" s="255"/>
      <c r="E1217" s="16"/>
      <c r="F1217" s="16"/>
      <c r="G1217" s="16"/>
      <c r="H1217" s="244"/>
      <c r="I1217" s="336" t="s">
        <v>731</v>
      </c>
      <c r="J1217" s="336"/>
      <c r="K1217" s="336"/>
      <c r="L1217" s="336"/>
    </row>
    <row r="1218" spans="3:12" ht="13.5">
      <c r="C1218" s="1" t="s">
        <v>266</v>
      </c>
      <c r="D1218" s="255" t="s">
        <v>79</v>
      </c>
      <c r="E1218" s="16" t="s">
        <v>79</v>
      </c>
      <c r="F1218" s="16" t="s">
        <v>79</v>
      </c>
      <c r="G1218" s="16" t="s">
        <v>79</v>
      </c>
      <c r="H1218" s="256" t="s">
        <v>79</v>
      </c>
      <c r="I1218" s="292"/>
      <c r="J1218" s="292"/>
      <c r="K1218" s="292"/>
      <c r="L1218" s="292"/>
    </row>
    <row r="1219" spans="3:12" ht="13.5">
      <c r="C1219" s="1" t="s">
        <v>267</v>
      </c>
      <c r="D1219" s="255" t="s">
        <v>79</v>
      </c>
      <c r="E1219" s="16" t="s">
        <v>79</v>
      </c>
      <c r="F1219" s="16" t="s">
        <v>79</v>
      </c>
      <c r="G1219" s="16" t="s">
        <v>79</v>
      </c>
      <c r="H1219" s="244"/>
      <c r="I1219" s="292"/>
      <c r="J1219" s="292"/>
      <c r="K1219" s="292"/>
      <c r="L1219" s="292"/>
    </row>
    <row r="1220" spans="3:12" ht="13.5">
      <c r="C1220" s="1" t="s">
        <v>268</v>
      </c>
      <c r="D1220" s="255" t="s">
        <v>79</v>
      </c>
      <c r="E1220" s="16" t="s">
        <v>79</v>
      </c>
      <c r="F1220" s="16"/>
      <c r="G1220" s="16"/>
      <c r="H1220" s="244"/>
      <c r="I1220" s="292"/>
      <c r="J1220" s="292"/>
      <c r="K1220" s="292"/>
      <c r="L1220" s="292"/>
    </row>
    <row r="1221" spans="3:12" ht="13.5">
      <c r="C1221" s="1" t="s">
        <v>269</v>
      </c>
      <c r="D1221" s="255" t="s">
        <v>79</v>
      </c>
      <c r="E1221" s="16" t="s">
        <v>79</v>
      </c>
      <c r="F1221" s="16"/>
      <c r="G1221" s="16"/>
      <c r="H1221" s="244"/>
      <c r="I1221" s="292" t="s">
        <v>986</v>
      </c>
      <c r="J1221" s="292"/>
      <c r="K1221" s="292"/>
      <c r="L1221" s="292"/>
    </row>
    <row r="1222" spans="3:12" ht="13.5">
      <c r="C1222" s="1" t="s">
        <v>270</v>
      </c>
      <c r="D1222" s="255" t="s">
        <v>79</v>
      </c>
      <c r="E1222" s="16" t="s">
        <v>79</v>
      </c>
      <c r="F1222" s="16" t="s">
        <v>79</v>
      </c>
      <c r="G1222" s="16" t="s">
        <v>79</v>
      </c>
      <c r="H1222" s="256" t="s">
        <v>79</v>
      </c>
      <c r="I1222" s="292"/>
      <c r="J1222" s="292"/>
      <c r="K1222" s="292"/>
      <c r="L1222" s="292"/>
    </row>
    <row r="1223" spans="3:12" ht="13.5">
      <c r="C1223" s="1" t="s">
        <v>271</v>
      </c>
      <c r="D1223" s="255" t="s">
        <v>79</v>
      </c>
      <c r="E1223" s="16"/>
      <c r="F1223" s="16"/>
      <c r="G1223" s="16"/>
      <c r="H1223" s="244"/>
      <c r="I1223" s="292"/>
      <c r="J1223" s="292"/>
      <c r="K1223" s="292"/>
      <c r="L1223" s="292"/>
    </row>
    <row r="1224" spans="3:12" ht="13.5">
      <c r="C1224" s="1" t="s">
        <v>272</v>
      </c>
      <c r="D1224" s="255" t="s">
        <v>79</v>
      </c>
      <c r="E1224" s="16" t="s">
        <v>79</v>
      </c>
      <c r="F1224" s="16" t="s">
        <v>79</v>
      </c>
      <c r="G1224" s="16" t="s">
        <v>79</v>
      </c>
      <c r="H1224" s="256" t="s">
        <v>79</v>
      </c>
      <c r="I1224" s="292"/>
      <c r="J1224" s="292"/>
      <c r="K1224" s="292"/>
      <c r="L1224" s="292"/>
    </row>
    <row r="1225" spans="3:12" ht="13.5">
      <c r="C1225" s="1" t="s">
        <v>273</v>
      </c>
      <c r="D1225" s="255" t="s">
        <v>79</v>
      </c>
      <c r="E1225" s="16" t="s">
        <v>79</v>
      </c>
      <c r="F1225" s="16" t="s">
        <v>79</v>
      </c>
      <c r="G1225" s="16" t="s">
        <v>79</v>
      </c>
      <c r="H1225" s="256" t="s">
        <v>79</v>
      </c>
      <c r="I1225" s="292"/>
      <c r="J1225" s="292"/>
      <c r="K1225" s="292"/>
      <c r="L1225" s="292"/>
    </row>
    <row r="1226" spans="3:12" ht="13.5">
      <c r="C1226" s="1" t="s">
        <v>274</v>
      </c>
      <c r="D1226" s="255" t="s">
        <v>79</v>
      </c>
      <c r="E1226" s="16"/>
      <c r="F1226" s="16" t="s">
        <v>79</v>
      </c>
      <c r="G1226" s="16" t="s">
        <v>79</v>
      </c>
      <c r="H1226" s="244"/>
      <c r="I1226" s="292"/>
      <c r="J1226" s="292"/>
      <c r="K1226" s="292"/>
      <c r="L1226" s="292"/>
    </row>
    <row r="1227" spans="3:12" ht="13.5">
      <c r="C1227" s="1" t="s">
        <v>275</v>
      </c>
      <c r="D1227" s="255"/>
      <c r="E1227" s="16" t="s">
        <v>79</v>
      </c>
      <c r="F1227" s="16"/>
      <c r="G1227" s="16"/>
      <c r="H1227" s="256" t="s">
        <v>79</v>
      </c>
      <c r="I1227" s="292"/>
      <c r="J1227" s="292"/>
      <c r="K1227" s="292"/>
      <c r="L1227" s="292"/>
    </row>
    <row r="1228" spans="3:12" ht="13.5">
      <c r="C1228" s="1" t="s">
        <v>276</v>
      </c>
      <c r="D1228" s="255" t="s">
        <v>79</v>
      </c>
      <c r="E1228" s="16" t="s">
        <v>79</v>
      </c>
      <c r="F1228" s="16" t="s">
        <v>79</v>
      </c>
      <c r="G1228" s="16" t="s">
        <v>79</v>
      </c>
      <c r="H1228" s="244"/>
      <c r="I1228" s="292"/>
      <c r="J1228" s="292"/>
      <c r="K1228" s="292"/>
      <c r="L1228" s="292"/>
    </row>
    <row r="1229" spans="3:12" ht="13.5">
      <c r="C1229" s="1" t="s">
        <v>277</v>
      </c>
      <c r="D1229" s="255" t="s">
        <v>79</v>
      </c>
      <c r="E1229" s="16" t="s">
        <v>79</v>
      </c>
      <c r="F1229" s="16"/>
      <c r="G1229" s="16"/>
      <c r="H1229" s="244"/>
      <c r="I1229" s="292"/>
      <c r="J1229" s="292"/>
      <c r="K1229" s="292"/>
      <c r="L1229" s="292"/>
    </row>
    <row r="1230" spans="3:12" ht="13.5">
      <c r="C1230" s="1" t="s">
        <v>278</v>
      </c>
      <c r="D1230" s="255" t="s">
        <v>79</v>
      </c>
      <c r="E1230" s="16" t="s">
        <v>79</v>
      </c>
      <c r="F1230" s="16" t="s">
        <v>79</v>
      </c>
      <c r="G1230" s="16" t="s">
        <v>79</v>
      </c>
      <c r="H1230" s="256" t="s">
        <v>79</v>
      </c>
      <c r="I1230" s="292"/>
      <c r="J1230" s="292"/>
      <c r="K1230" s="292"/>
      <c r="L1230" s="292"/>
    </row>
    <row r="1231" spans="3:12" ht="13.5">
      <c r="C1231" s="1" t="s">
        <v>279</v>
      </c>
      <c r="D1231" s="255" t="s">
        <v>79</v>
      </c>
      <c r="E1231" s="16" t="s">
        <v>79</v>
      </c>
      <c r="F1231" s="16" t="s">
        <v>79</v>
      </c>
      <c r="G1231" s="16" t="s">
        <v>79</v>
      </c>
      <c r="H1231" s="244"/>
      <c r="I1231" s="292"/>
      <c r="J1231" s="292"/>
      <c r="K1231" s="292"/>
      <c r="L1231" s="292"/>
    </row>
    <row r="1232" spans="3:12" ht="13.5">
      <c r="C1232" s="1" t="s">
        <v>280</v>
      </c>
      <c r="D1232" s="255" t="s">
        <v>79</v>
      </c>
      <c r="E1232" s="16" t="s">
        <v>79</v>
      </c>
      <c r="F1232" s="16" t="s">
        <v>79</v>
      </c>
      <c r="G1232" s="16" t="s">
        <v>79</v>
      </c>
      <c r="H1232" s="256" t="s">
        <v>79</v>
      </c>
      <c r="I1232" s="339" t="s">
        <v>905</v>
      </c>
      <c r="J1232" s="341"/>
      <c r="K1232" s="341"/>
      <c r="L1232" s="342"/>
    </row>
    <row r="1233" spans="3:12" ht="13.5">
      <c r="C1233" s="1"/>
      <c r="D1233" s="5"/>
      <c r="E1233" s="22"/>
      <c r="F1233" s="22"/>
      <c r="G1233" s="22"/>
      <c r="H1233" s="21"/>
      <c r="I1233" s="292"/>
      <c r="J1233" s="292"/>
      <c r="K1233" s="292"/>
      <c r="L1233" s="292"/>
    </row>
    <row r="1234" spans="3:12" ht="13.5">
      <c r="C1234" s="1" t="s">
        <v>413</v>
      </c>
      <c r="D1234" s="13">
        <f>COUNTA(D1216:D1232)</f>
        <v>15</v>
      </c>
      <c r="E1234" s="17">
        <f>COUNTA(E1216:E1232)</f>
        <v>14</v>
      </c>
      <c r="F1234" s="17">
        <f>COUNTA(F1216:F1232)</f>
        <v>10</v>
      </c>
      <c r="G1234" s="17">
        <f>COUNTA(G1216:G1232)</f>
        <v>10</v>
      </c>
      <c r="H1234" s="15">
        <f>COUNTA(H1216:H1232)</f>
        <v>7</v>
      </c>
      <c r="I1234" s="292"/>
      <c r="J1234" s="292"/>
      <c r="K1234" s="292"/>
      <c r="L1234" s="292"/>
    </row>
    <row r="1243" ht="13.5">
      <c r="K1243" s="276" t="s">
        <v>1008</v>
      </c>
    </row>
    <row r="1244" spans="3:7" ht="13.5">
      <c r="C1244" s="294" t="s">
        <v>440</v>
      </c>
      <c r="D1244" s="294"/>
      <c r="E1244" s="294"/>
      <c r="F1244" s="294"/>
      <c r="G1244" s="294"/>
    </row>
    <row r="1245" spans="3:7" ht="13.5">
      <c r="C1245" s="294" t="s">
        <v>441</v>
      </c>
      <c r="D1245" s="294"/>
      <c r="E1245" s="294"/>
      <c r="F1245" s="294"/>
      <c r="G1245" s="294"/>
    </row>
    <row r="1247" spans="3:15" ht="13.5">
      <c r="C1247" s="292"/>
      <c r="D1247" s="295" t="s">
        <v>446</v>
      </c>
      <c r="E1247" s="295"/>
      <c r="F1247" s="295"/>
      <c r="G1247" s="295"/>
      <c r="H1247" s="295" t="s">
        <v>447</v>
      </c>
      <c r="I1247" s="295"/>
      <c r="J1247" s="295"/>
      <c r="K1247" s="295"/>
      <c r="L1247" s="295" t="s">
        <v>448</v>
      </c>
      <c r="M1247" s="295"/>
      <c r="N1247" s="295"/>
      <c r="O1247" s="295"/>
    </row>
    <row r="1248" spans="3:15" ht="13.5">
      <c r="C1248" s="292"/>
      <c r="D1248" s="43" t="s">
        <v>442</v>
      </c>
      <c r="E1248" s="45" t="s">
        <v>443</v>
      </c>
      <c r="F1248" s="45" t="s">
        <v>444</v>
      </c>
      <c r="G1248" s="44" t="s">
        <v>445</v>
      </c>
      <c r="H1248" s="43" t="s">
        <v>442</v>
      </c>
      <c r="I1248" s="45" t="s">
        <v>443</v>
      </c>
      <c r="J1248" s="45" t="s">
        <v>444</v>
      </c>
      <c r="K1248" s="44" t="s">
        <v>445</v>
      </c>
      <c r="L1248" s="43" t="s">
        <v>442</v>
      </c>
      <c r="M1248" s="45" t="s">
        <v>443</v>
      </c>
      <c r="N1248" s="45" t="s">
        <v>444</v>
      </c>
      <c r="O1248" s="44" t="s">
        <v>445</v>
      </c>
    </row>
    <row r="1249" spans="3:15" ht="13.5">
      <c r="C1249" s="1" t="s">
        <v>264</v>
      </c>
      <c r="D1249" s="13">
        <v>35296</v>
      </c>
      <c r="E1249" s="117">
        <v>0.9936</v>
      </c>
      <c r="F1249" s="17">
        <v>500</v>
      </c>
      <c r="G1249" s="15">
        <v>70</v>
      </c>
      <c r="H1249" s="13">
        <v>35483</v>
      </c>
      <c r="I1249" s="117">
        <v>0.9933</v>
      </c>
      <c r="J1249" s="17">
        <v>546</v>
      </c>
      <c r="K1249" s="15">
        <v>65</v>
      </c>
      <c r="L1249" s="13">
        <v>36171</v>
      </c>
      <c r="M1249" s="117">
        <v>0.9941</v>
      </c>
      <c r="N1249" s="17">
        <v>529</v>
      </c>
      <c r="O1249" s="15">
        <v>84</v>
      </c>
    </row>
    <row r="1250" spans="3:15" ht="13.5">
      <c r="C1250" s="1" t="s">
        <v>265</v>
      </c>
      <c r="D1250" s="13">
        <v>4512</v>
      </c>
      <c r="E1250" s="117"/>
      <c r="F1250" s="17"/>
      <c r="G1250" s="15"/>
      <c r="H1250" s="13">
        <v>4521</v>
      </c>
      <c r="I1250" s="117">
        <v>0.9977</v>
      </c>
      <c r="J1250" s="17"/>
      <c r="K1250" s="15"/>
      <c r="L1250" s="13">
        <v>4581</v>
      </c>
      <c r="M1250" s="117">
        <v>0.9958</v>
      </c>
      <c r="N1250" s="17"/>
      <c r="O1250" s="15"/>
    </row>
    <row r="1251" spans="3:15" ht="13.5">
      <c r="C1251" s="1" t="s">
        <v>266</v>
      </c>
      <c r="D1251" s="13">
        <v>11914</v>
      </c>
      <c r="E1251" s="117">
        <v>0.9945</v>
      </c>
      <c r="F1251" s="17">
        <v>117</v>
      </c>
      <c r="G1251" s="15">
        <v>85</v>
      </c>
      <c r="H1251" s="13">
        <v>11920</v>
      </c>
      <c r="I1251" s="117">
        <v>0.9962</v>
      </c>
      <c r="J1251" s="17">
        <v>60</v>
      </c>
      <c r="K1251" s="15">
        <v>62</v>
      </c>
      <c r="L1251" s="13">
        <v>12093</v>
      </c>
      <c r="M1251" s="117">
        <v>0.9957</v>
      </c>
      <c r="N1251" s="17">
        <v>61</v>
      </c>
      <c r="O1251" s="15">
        <v>27</v>
      </c>
    </row>
    <row r="1252" spans="3:15" ht="13.5">
      <c r="C1252" s="1" t="s">
        <v>267</v>
      </c>
      <c r="D1252" s="13">
        <v>6218</v>
      </c>
      <c r="E1252" s="117">
        <v>0.9975</v>
      </c>
      <c r="F1252" s="17"/>
      <c r="G1252" s="15">
        <v>4</v>
      </c>
      <c r="H1252" s="13">
        <v>6214</v>
      </c>
      <c r="I1252" s="117">
        <v>0.9987</v>
      </c>
      <c r="J1252" s="17">
        <v>45</v>
      </c>
      <c r="K1252" s="15">
        <v>4</v>
      </c>
      <c r="L1252" s="13">
        <v>6257</v>
      </c>
      <c r="M1252" s="117">
        <v>0.972</v>
      </c>
      <c r="N1252" s="17">
        <v>69</v>
      </c>
      <c r="O1252" s="15">
        <v>4</v>
      </c>
    </row>
    <row r="1253" spans="3:15" ht="13.5">
      <c r="C1253" s="1" t="s">
        <v>268</v>
      </c>
      <c r="D1253" s="13">
        <v>4502</v>
      </c>
      <c r="E1253" s="117">
        <v>0.9998</v>
      </c>
      <c r="F1253" s="17">
        <v>2</v>
      </c>
      <c r="G1253" s="15">
        <v>0</v>
      </c>
      <c r="H1253" s="13">
        <v>4466</v>
      </c>
      <c r="I1253" s="117">
        <v>0.9999</v>
      </c>
      <c r="J1253" s="17">
        <v>1</v>
      </c>
      <c r="K1253" s="15">
        <v>0</v>
      </c>
      <c r="L1253" s="13">
        <v>4454</v>
      </c>
      <c r="M1253" s="117">
        <v>0.9983</v>
      </c>
      <c r="N1253" s="17">
        <v>0</v>
      </c>
      <c r="O1253" s="15">
        <v>0</v>
      </c>
    </row>
    <row r="1254" spans="3:15" ht="13.5">
      <c r="C1254" s="1" t="s">
        <v>269</v>
      </c>
      <c r="D1254" s="13">
        <v>2955</v>
      </c>
      <c r="E1254" s="117">
        <v>0.9963</v>
      </c>
      <c r="F1254" s="17">
        <v>45</v>
      </c>
      <c r="G1254" s="15">
        <v>13</v>
      </c>
      <c r="H1254" s="13">
        <v>2955</v>
      </c>
      <c r="I1254" s="117">
        <v>0.9965</v>
      </c>
      <c r="J1254" s="17">
        <v>40</v>
      </c>
      <c r="K1254" s="15">
        <v>10</v>
      </c>
      <c r="L1254" s="13">
        <v>3020</v>
      </c>
      <c r="M1254" s="117">
        <v>0.9973</v>
      </c>
      <c r="N1254" s="17">
        <v>34</v>
      </c>
      <c r="O1254" s="15">
        <v>6</v>
      </c>
    </row>
    <row r="1255" spans="3:15" ht="13.5">
      <c r="C1255" s="1" t="s">
        <v>270</v>
      </c>
      <c r="D1255" s="13">
        <v>8260</v>
      </c>
      <c r="E1255" s="117">
        <v>0.9919</v>
      </c>
      <c r="F1255" s="17">
        <v>137</v>
      </c>
      <c r="G1255" s="15">
        <v>74</v>
      </c>
      <c r="H1255" s="13">
        <v>8340</v>
      </c>
      <c r="I1255" s="117">
        <v>0.9918</v>
      </c>
      <c r="J1255" s="17">
        <v>132</v>
      </c>
      <c r="K1255" s="15">
        <v>71</v>
      </c>
      <c r="L1255" s="13">
        <v>8526</v>
      </c>
      <c r="M1255" s="117">
        <v>0.9931</v>
      </c>
      <c r="N1255" s="17">
        <v>132</v>
      </c>
      <c r="O1255" s="15">
        <v>76</v>
      </c>
    </row>
    <row r="1256" spans="3:15" ht="13.5">
      <c r="C1256" s="1" t="s">
        <v>271</v>
      </c>
      <c r="D1256" s="13">
        <v>11703</v>
      </c>
      <c r="E1256" s="117">
        <v>0.9915</v>
      </c>
      <c r="F1256" s="17">
        <v>115</v>
      </c>
      <c r="G1256" s="15">
        <v>71</v>
      </c>
      <c r="H1256" s="13">
        <v>11669</v>
      </c>
      <c r="I1256" s="117">
        <v>0.9915</v>
      </c>
      <c r="J1256" s="17">
        <v>162</v>
      </c>
      <c r="K1256" s="15">
        <v>93</v>
      </c>
      <c r="L1256" s="13">
        <v>11706</v>
      </c>
      <c r="M1256" s="117">
        <v>0.9961</v>
      </c>
      <c r="N1256" s="17">
        <v>161</v>
      </c>
      <c r="O1256" s="15">
        <v>93</v>
      </c>
    </row>
    <row r="1257" spans="3:15" ht="13.5">
      <c r="C1257" s="1" t="s">
        <v>272</v>
      </c>
      <c r="D1257" s="13">
        <v>3936</v>
      </c>
      <c r="E1257" s="117">
        <v>0.9936</v>
      </c>
      <c r="F1257" s="17">
        <v>42</v>
      </c>
      <c r="G1257" s="15">
        <v>8</v>
      </c>
      <c r="H1257" s="13">
        <v>3851</v>
      </c>
      <c r="I1257" s="117">
        <v>0.9925</v>
      </c>
      <c r="J1257" s="17">
        <v>50</v>
      </c>
      <c r="K1257" s="15">
        <v>7</v>
      </c>
      <c r="L1257" s="13">
        <v>3835</v>
      </c>
      <c r="M1257" s="117">
        <v>0.9936</v>
      </c>
      <c r="N1257" s="17">
        <v>43</v>
      </c>
      <c r="O1257" s="15">
        <v>9</v>
      </c>
    </row>
    <row r="1258" spans="3:15" ht="13.5">
      <c r="C1258" s="1" t="s">
        <v>273</v>
      </c>
      <c r="D1258" s="73">
        <v>2105</v>
      </c>
      <c r="E1258" s="117">
        <v>0.996</v>
      </c>
      <c r="F1258" s="17">
        <v>1</v>
      </c>
      <c r="G1258" s="15">
        <v>0</v>
      </c>
      <c r="H1258" s="13">
        <v>2133</v>
      </c>
      <c r="I1258" s="117">
        <v>1</v>
      </c>
      <c r="J1258" s="17">
        <v>0</v>
      </c>
      <c r="K1258" s="15">
        <v>0</v>
      </c>
      <c r="L1258" s="13">
        <v>2109</v>
      </c>
      <c r="M1258" s="117">
        <v>0.998</v>
      </c>
      <c r="N1258" s="17">
        <v>8</v>
      </c>
      <c r="O1258" s="15">
        <v>3</v>
      </c>
    </row>
    <row r="1259" spans="3:15" ht="13.5">
      <c r="C1259" s="1" t="s">
        <v>274</v>
      </c>
      <c r="D1259" s="13">
        <v>847</v>
      </c>
      <c r="E1259" s="117">
        <v>1</v>
      </c>
      <c r="F1259" s="17">
        <v>0</v>
      </c>
      <c r="G1259" s="15">
        <v>0</v>
      </c>
      <c r="H1259" s="13">
        <v>838</v>
      </c>
      <c r="I1259" s="117">
        <v>1</v>
      </c>
      <c r="J1259" s="17">
        <v>0</v>
      </c>
      <c r="K1259" s="15">
        <v>0</v>
      </c>
      <c r="L1259" s="13">
        <v>792</v>
      </c>
      <c r="M1259" s="117">
        <v>0.9961</v>
      </c>
      <c r="N1259" s="17">
        <v>2</v>
      </c>
      <c r="O1259" s="15">
        <v>0</v>
      </c>
    </row>
    <row r="1260" spans="3:15" ht="13.5">
      <c r="C1260" s="1" t="s">
        <v>275</v>
      </c>
      <c r="D1260" s="13">
        <v>8685</v>
      </c>
      <c r="E1260" s="117">
        <v>0.993</v>
      </c>
      <c r="F1260" s="17">
        <v>94</v>
      </c>
      <c r="G1260" s="15">
        <v>25</v>
      </c>
      <c r="H1260" s="13">
        <v>8743</v>
      </c>
      <c r="I1260" s="117">
        <v>0.9919</v>
      </c>
      <c r="J1260" s="17">
        <v>90</v>
      </c>
      <c r="K1260" s="15">
        <v>26</v>
      </c>
      <c r="L1260" s="13">
        <v>8775</v>
      </c>
      <c r="M1260" s="117">
        <v>0.9904</v>
      </c>
      <c r="N1260" s="17">
        <v>110</v>
      </c>
      <c r="O1260" s="15">
        <v>20</v>
      </c>
    </row>
    <row r="1261" spans="3:15" ht="13.5">
      <c r="C1261" s="1" t="s">
        <v>276</v>
      </c>
      <c r="D1261" s="13">
        <v>1840</v>
      </c>
      <c r="E1261" s="117">
        <v>0.9979</v>
      </c>
      <c r="F1261" s="17"/>
      <c r="G1261" s="15">
        <v>0</v>
      </c>
      <c r="H1261" s="13">
        <v>1822</v>
      </c>
      <c r="I1261" s="117">
        <v>0.9977</v>
      </c>
      <c r="J1261" s="17"/>
      <c r="K1261" s="15">
        <v>0</v>
      </c>
      <c r="L1261" s="13">
        <v>1813</v>
      </c>
      <c r="M1261" s="117">
        <v>0.9991</v>
      </c>
      <c r="N1261" s="17"/>
      <c r="O1261" s="15">
        <v>2</v>
      </c>
    </row>
    <row r="1262" spans="3:15" ht="13.5">
      <c r="C1262" s="1" t="s">
        <v>277</v>
      </c>
      <c r="D1262" s="13">
        <v>2871</v>
      </c>
      <c r="E1262" s="117">
        <v>0.9965</v>
      </c>
      <c r="F1262" s="17">
        <v>18</v>
      </c>
      <c r="G1262" s="15">
        <v>3</v>
      </c>
      <c r="H1262" s="13">
        <v>2835</v>
      </c>
      <c r="I1262" s="117">
        <v>0.999</v>
      </c>
      <c r="J1262" s="17">
        <v>15</v>
      </c>
      <c r="K1262" s="15">
        <v>2</v>
      </c>
      <c r="L1262" s="13">
        <v>2834</v>
      </c>
      <c r="M1262" s="117">
        <v>0.9998</v>
      </c>
      <c r="N1262" s="17">
        <v>15</v>
      </c>
      <c r="O1262" s="15">
        <v>3</v>
      </c>
    </row>
    <row r="1263" spans="3:15" ht="13.5">
      <c r="C1263" s="1" t="s">
        <v>278</v>
      </c>
      <c r="D1263" s="13">
        <v>5031</v>
      </c>
      <c r="E1263" s="117">
        <v>0.9942</v>
      </c>
      <c r="F1263" s="17">
        <v>45</v>
      </c>
      <c r="G1263" s="15">
        <v>19</v>
      </c>
      <c r="H1263" s="13">
        <v>4992</v>
      </c>
      <c r="I1263" s="117">
        <v>0.9954</v>
      </c>
      <c r="J1263" s="17">
        <v>64</v>
      </c>
      <c r="K1263" s="15">
        <v>23</v>
      </c>
      <c r="L1263" s="13">
        <v>4954</v>
      </c>
      <c r="M1263" s="117">
        <v>0.9945</v>
      </c>
      <c r="N1263" s="17">
        <v>44</v>
      </c>
      <c r="O1263" s="15">
        <v>34</v>
      </c>
    </row>
    <row r="1264" spans="3:15" ht="13.5">
      <c r="C1264" s="1" t="s">
        <v>279</v>
      </c>
      <c r="D1264" s="13">
        <v>1443</v>
      </c>
      <c r="E1264" s="117">
        <v>0.9995</v>
      </c>
      <c r="F1264" s="17">
        <v>1</v>
      </c>
      <c r="G1264" s="15">
        <v>1</v>
      </c>
      <c r="H1264" s="13">
        <v>1407</v>
      </c>
      <c r="I1264" s="117">
        <v>0.9999</v>
      </c>
      <c r="J1264" s="17">
        <v>1</v>
      </c>
      <c r="K1264" s="15">
        <v>1</v>
      </c>
      <c r="L1264" s="13">
        <v>1389</v>
      </c>
      <c r="M1264" s="117">
        <v>0.999</v>
      </c>
      <c r="N1264" s="17">
        <v>2</v>
      </c>
      <c r="O1264" s="15">
        <v>1</v>
      </c>
    </row>
    <row r="1265" spans="3:15" ht="13.5">
      <c r="C1265" s="1" t="s">
        <v>280</v>
      </c>
      <c r="D1265" s="13">
        <v>1659</v>
      </c>
      <c r="E1265" s="117">
        <v>0.993</v>
      </c>
      <c r="F1265" s="17">
        <v>9</v>
      </c>
      <c r="G1265" s="15">
        <v>5</v>
      </c>
      <c r="H1265" s="13">
        <v>1634</v>
      </c>
      <c r="I1265" s="117">
        <v>0.993</v>
      </c>
      <c r="J1265" s="17">
        <v>9</v>
      </c>
      <c r="K1265" s="15">
        <v>4</v>
      </c>
      <c r="L1265" s="13">
        <v>1631</v>
      </c>
      <c r="M1265" s="117">
        <v>0.99</v>
      </c>
      <c r="N1265" s="17">
        <v>6</v>
      </c>
      <c r="O1265" s="15">
        <v>2</v>
      </c>
    </row>
    <row r="1266" spans="3:15" ht="13.5">
      <c r="C1266" s="1"/>
      <c r="D1266" s="13"/>
      <c r="E1266" s="117"/>
      <c r="F1266" s="17"/>
      <c r="G1266" s="15"/>
      <c r="H1266" s="13"/>
      <c r="I1266" s="117"/>
      <c r="J1266" s="17"/>
      <c r="K1266" s="15"/>
      <c r="L1266" s="13"/>
      <c r="M1266" s="117"/>
      <c r="N1266" s="17"/>
      <c r="O1266" s="15"/>
    </row>
    <row r="1267" spans="3:15" ht="13.5">
      <c r="C1267" s="1" t="s">
        <v>413</v>
      </c>
      <c r="D1267" s="13">
        <f>SUM(D1249:D1265)</f>
        <v>113777</v>
      </c>
      <c r="E1267" s="117">
        <f>AVERAGE(E1249:E1265)</f>
        <v>0.9955499999999999</v>
      </c>
      <c r="F1267" s="17">
        <f>SUM(F1249:F1265)</f>
        <v>1126</v>
      </c>
      <c r="G1267" s="15">
        <f>SUM(G1249:G1265)</f>
        <v>378</v>
      </c>
      <c r="H1267" s="13">
        <f>SUM(H1249:H1265)</f>
        <v>113823</v>
      </c>
      <c r="I1267" s="117">
        <f>AVERAGE(I1249:I1265)</f>
        <v>0.9961764705882352</v>
      </c>
      <c r="J1267" s="17">
        <f>SUM(J1249:J1265)</f>
        <v>1215</v>
      </c>
      <c r="K1267" s="15">
        <f>SUM(K1249:K1265)</f>
        <v>368</v>
      </c>
      <c r="L1267" s="13">
        <f>SUM(L1249:L1265)</f>
        <v>114940</v>
      </c>
      <c r="M1267" s="117">
        <f>AVERAGE(M1249:M1265)</f>
        <v>0.9942882352941176</v>
      </c>
      <c r="N1267" s="17">
        <f>SUM(N1249:N1265)</f>
        <v>1216</v>
      </c>
      <c r="O1267" s="15">
        <f>SUM(O1249:O1265)</f>
        <v>364</v>
      </c>
    </row>
    <row r="1268" spans="3:15" ht="13.5">
      <c r="C1268" s="18"/>
      <c r="D1268" s="20"/>
      <c r="E1268" s="79"/>
      <c r="F1268" s="20"/>
      <c r="G1268" s="20"/>
      <c r="H1268" s="20"/>
      <c r="I1268" s="79"/>
      <c r="J1268" s="20"/>
      <c r="K1268" s="20"/>
      <c r="L1268" s="20"/>
      <c r="M1268" s="79"/>
      <c r="N1268" s="20"/>
      <c r="O1268" s="20"/>
    </row>
    <row r="1269" spans="3:15" ht="13.5">
      <c r="C1269" s="18"/>
      <c r="D1269" s="20"/>
      <c r="E1269" s="79"/>
      <c r="F1269" s="20"/>
      <c r="G1269" s="20"/>
      <c r="H1269" s="20"/>
      <c r="I1269" s="79"/>
      <c r="J1269" s="20"/>
      <c r="K1269" s="20"/>
      <c r="L1269" s="20"/>
      <c r="M1269" s="79"/>
      <c r="N1269" s="20"/>
      <c r="O1269" s="20"/>
    </row>
    <row r="1270" spans="3:15" ht="13.5">
      <c r="C1270" s="18"/>
      <c r="D1270" s="20"/>
      <c r="E1270" s="79"/>
      <c r="F1270" s="20"/>
      <c r="G1270" s="20"/>
      <c r="H1270" s="20"/>
      <c r="I1270" s="79"/>
      <c r="J1270" s="20"/>
      <c r="K1270" s="20"/>
      <c r="L1270" s="20"/>
      <c r="M1270" s="79"/>
      <c r="N1270" s="20"/>
      <c r="O1270" s="20"/>
    </row>
    <row r="1271" spans="3:15" ht="13.5">
      <c r="C1271" s="18"/>
      <c r="D1271" s="20"/>
      <c r="E1271" s="79"/>
      <c r="F1271" s="20"/>
      <c r="G1271" s="20"/>
      <c r="H1271" s="20"/>
      <c r="I1271" s="79"/>
      <c r="J1271" s="20"/>
      <c r="K1271" s="20"/>
      <c r="L1271" s="20"/>
      <c r="M1271" s="79"/>
      <c r="N1271" s="20"/>
      <c r="O1271" s="20"/>
    </row>
    <row r="1272" spans="3:15" ht="13.5">
      <c r="C1272" s="18"/>
      <c r="D1272" s="20"/>
      <c r="E1272" s="79"/>
      <c r="F1272" s="20"/>
      <c r="G1272" s="20"/>
      <c r="H1272" s="20"/>
      <c r="I1272" s="79"/>
      <c r="J1272" s="20"/>
      <c r="K1272" s="20"/>
      <c r="L1272" s="20"/>
      <c r="M1272" s="79"/>
      <c r="N1272" s="20"/>
      <c r="O1272" s="20"/>
    </row>
    <row r="1274" spans="3:15" ht="13.5">
      <c r="C1274" s="292"/>
      <c r="D1274" s="295" t="s">
        <v>449</v>
      </c>
      <c r="E1274" s="295"/>
      <c r="F1274" s="295"/>
      <c r="G1274" s="295"/>
      <c r="H1274" s="295" t="s">
        <v>450</v>
      </c>
      <c r="I1274" s="295"/>
      <c r="J1274" s="295"/>
      <c r="K1274" s="295"/>
      <c r="L1274" s="295" t="s">
        <v>678</v>
      </c>
      <c r="M1274" s="295"/>
      <c r="N1274" s="295"/>
      <c r="O1274" s="295"/>
    </row>
    <row r="1275" spans="3:15" ht="13.5">
      <c r="C1275" s="292"/>
      <c r="D1275" s="43" t="s">
        <v>442</v>
      </c>
      <c r="E1275" s="45" t="s">
        <v>443</v>
      </c>
      <c r="F1275" s="45" t="s">
        <v>444</v>
      </c>
      <c r="G1275" s="44" t="s">
        <v>445</v>
      </c>
      <c r="H1275" s="43" t="s">
        <v>442</v>
      </c>
      <c r="I1275" s="45" t="s">
        <v>443</v>
      </c>
      <c r="J1275" s="45" t="s">
        <v>444</v>
      </c>
      <c r="K1275" s="44" t="s">
        <v>445</v>
      </c>
      <c r="L1275" s="43" t="s">
        <v>442</v>
      </c>
      <c r="M1275" s="45" t="s">
        <v>443</v>
      </c>
      <c r="N1275" s="45" t="s">
        <v>444</v>
      </c>
      <c r="O1275" s="44" t="s">
        <v>445</v>
      </c>
    </row>
    <row r="1276" spans="3:15" ht="13.5">
      <c r="C1276" s="1" t="s">
        <v>264</v>
      </c>
      <c r="D1276" s="13">
        <v>37045</v>
      </c>
      <c r="E1276" s="117">
        <v>0.9949</v>
      </c>
      <c r="F1276" s="17">
        <v>455</v>
      </c>
      <c r="G1276" s="15">
        <v>219</v>
      </c>
      <c r="H1276" s="13">
        <v>37986</v>
      </c>
      <c r="I1276" s="117">
        <v>0.997</v>
      </c>
      <c r="J1276" s="17">
        <v>434</v>
      </c>
      <c r="K1276" s="15">
        <v>163</v>
      </c>
      <c r="L1276" s="13">
        <f aca="true" t="shared" si="42" ref="L1276:L1284">+H1276-D1249</f>
        <v>2690</v>
      </c>
      <c r="M1276" s="117">
        <f aca="true" t="shared" si="43" ref="M1276:M1284">+I1276-E1249</f>
        <v>0.0033999999999999586</v>
      </c>
      <c r="N1276" s="17">
        <f aca="true" t="shared" si="44" ref="N1276:N1284">+J1276-F1249</f>
        <v>-66</v>
      </c>
      <c r="O1276" s="15">
        <f aca="true" t="shared" si="45" ref="O1276:O1284">+K1276-G1249</f>
        <v>93</v>
      </c>
    </row>
    <row r="1277" spans="3:15" ht="13.5">
      <c r="C1277" s="1" t="s">
        <v>265</v>
      </c>
      <c r="D1277" s="13">
        <v>4628</v>
      </c>
      <c r="E1277" s="117">
        <v>0.995</v>
      </c>
      <c r="F1277" s="17"/>
      <c r="G1277" s="15"/>
      <c r="H1277" s="13">
        <v>4698</v>
      </c>
      <c r="I1277" s="117">
        <v>0.9958</v>
      </c>
      <c r="J1277" s="17"/>
      <c r="K1277" s="15"/>
      <c r="L1277" s="13">
        <f t="shared" si="42"/>
        <v>186</v>
      </c>
      <c r="M1277" s="117">
        <f t="shared" si="43"/>
        <v>0.9958</v>
      </c>
      <c r="N1277" s="17">
        <f t="shared" si="44"/>
        <v>0</v>
      </c>
      <c r="O1277" s="15">
        <f t="shared" si="45"/>
        <v>0</v>
      </c>
    </row>
    <row r="1278" spans="3:15" ht="13.5">
      <c r="C1278" s="1" t="s">
        <v>266</v>
      </c>
      <c r="D1278" s="13">
        <v>12369</v>
      </c>
      <c r="E1278" s="117">
        <v>0.9966</v>
      </c>
      <c r="F1278" s="17">
        <v>70</v>
      </c>
      <c r="G1278" s="15">
        <v>20</v>
      </c>
      <c r="H1278" s="13">
        <v>12647</v>
      </c>
      <c r="I1278" s="117">
        <v>0.9968</v>
      </c>
      <c r="J1278" s="17">
        <v>57</v>
      </c>
      <c r="K1278" s="15">
        <v>24</v>
      </c>
      <c r="L1278" s="13">
        <f t="shared" si="42"/>
        <v>733</v>
      </c>
      <c r="M1278" s="117">
        <f t="shared" si="43"/>
        <v>0.0022999999999999687</v>
      </c>
      <c r="N1278" s="17">
        <f t="shared" si="44"/>
        <v>-60</v>
      </c>
      <c r="O1278" s="15">
        <f t="shared" si="45"/>
        <v>-61</v>
      </c>
    </row>
    <row r="1279" spans="3:15" ht="13.5">
      <c r="C1279" s="1" t="s">
        <v>267</v>
      </c>
      <c r="D1279" s="13">
        <v>6279</v>
      </c>
      <c r="E1279" s="117">
        <v>0.9799</v>
      </c>
      <c r="F1279" s="17">
        <v>67</v>
      </c>
      <c r="G1279" s="15">
        <v>5</v>
      </c>
      <c r="H1279" s="13">
        <v>6317</v>
      </c>
      <c r="I1279" s="117">
        <v>0.9741</v>
      </c>
      <c r="J1279" s="17">
        <v>67</v>
      </c>
      <c r="K1279" s="15">
        <v>5</v>
      </c>
      <c r="L1279" s="13">
        <f t="shared" si="42"/>
        <v>99</v>
      </c>
      <c r="M1279" s="117">
        <f t="shared" si="43"/>
        <v>-0.023400000000000087</v>
      </c>
      <c r="N1279" s="17">
        <f t="shared" si="44"/>
        <v>67</v>
      </c>
      <c r="O1279" s="15">
        <f t="shared" si="45"/>
        <v>1</v>
      </c>
    </row>
    <row r="1280" spans="3:15" ht="13.5">
      <c r="C1280" s="1" t="s">
        <v>268</v>
      </c>
      <c r="D1280" s="13">
        <v>4460</v>
      </c>
      <c r="E1280" s="117">
        <v>0.9982</v>
      </c>
      <c r="F1280" s="17">
        <v>4</v>
      </c>
      <c r="G1280" s="15">
        <v>1</v>
      </c>
      <c r="H1280" s="13">
        <v>4437</v>
      </c>
      <c r="I1280" s="117">
        <v>0.9982</v>
      </c>
      <c r="J1280" s="17">
        <v>3</v>
      </c>
      <c r="K1280" s="15">
        <v>3</v>
      </c>
      <c r="L1280" s="13">
        <f t="shared" si="42"/>
        <v>-65</v>
      </c>
      <c r="M1280" s="117">
        <f t="shared" si="43"/>
        <v>-0.0016000000000000458</v>
      </c>
      <c r="N1280" s="17">
        <f t="shared" si="44"/>
        <v>1</v>
      </c>
      <c r="O1280" s="15">
        <f t="shared" si="45"/>
        <v>3</v>
      </c>
    </row>
    <row r="1281" spans="3:15" ht="13.5">
      <c r="C1281" s="1" t="s">
        <v>269</v>
      </c>
      <c r="D1281" s="13">
        <v>3047</v>
      </c>
      <c r="E1281" s="117">
        <v>0.9986</v>
      </c>
      <c r="F1281" s="17">
        <v>15</v>
      </c>
      <c r="G1281" s="15">
        <v>3</v>
      </c>
      <c r="H1281" s="13">
        <v>3076</v>
      </c>
      <c r="I1281" s="117">
        <v>0.9987</v>
      </c>
      <c r="J1281" s="17">
        <v>15</v>
      </c>
      <c r="K1281" s="15">
        <v>2</v>
      </c>
      <c r="L1281" s="13">
        <f t="shared" si="42"/>
        <v>121</v>
      </c>
      <c r="M1281" s="117">
        <f t="shared" si="43"/>
        <v>0.0024000000000000687</v>
      </c>
      <c r="N1281" s="17">
        <f t="shared" si="44"/>
        <v>-30</v>
      </c>
      <c r="O1281" s="15">
        <f t="shared" si="45"/>
        <v>-11</v>
      </c>
    </row>
    <row r="1282" spans="3:15" ht="13.5">
      <c r="C1282" s="1" t="s">
        <v>270</v>
      </c>
      <c r="D1282" s="13">
        <v>8757</v>
      </c>
      <c r="E1282" s="117">
        <v>0.993</v>
      </c>
      <c r="F1282" s="17">
        <v>194</v>
      </c>
      <c r="G1282" s="15">
        <v>78</v>
      </c>
      <c r="H1282" s="13">
        <v>9052</v>
      </c>
      <c r="I1282" s="117">
        <v>0.9909</v>
      </c>
      <c r="J1282" s="17">
        <v>172</v>
      </c>
      <c r="K1282" s="15">
        <v>82</v>
      </c>
      <c r="L1282" s="13">
        <f t="shared" si="42"/>
        <v>792</v>
      </c>
      <c r="M1282" s="117">
        <f t="shared" si="43"/>
        <v>-0.0010000000000000009</v>
      </c>
      <c r="N1282" s="17">
        <f t="shared" si="44"/>
        <v>35</v>
      </c>
      <c r="O1282" s="15">
        <f t="shared" si="45"/>
        <v>8</v>
      </c>
    </row>
    <row r="1283" spans="3:15" ht="13.5">
      <c r="C1283" s="1" t="s">
        <v>271</v>
      </c>
      <c r="D1283" s="13">
        <v>11832</v>
      </c>
      <c r="E1283" s="117">
        <v>0.9929</v>
      </c>
      <c r="F1283" s="17">
        <v>165</v>
      </c>
      <c r="G1283" s="15">
        <v>93</v>
      </c>
      <c r="H1283" s="13">
        <v>12075</v>
      </c>
      <c r="I1283" s="117">
        <v>0.9917</v>
      </c>
      <c r="J1283" s="17">
        <v>232</v>
      </c>
      <c r="K1283" s="15">
        <v>95</v>
      </c>
      <c r="L1283" s="13">
        <f t="shared" si="42"/>
        <v>372</v>
      </c>
      <c r="M1283" s="117">
        <f t="shared" si="43"/>
        <v>0.00019999999999997797</v>
      </c>
      <c r="N1283" s="17">
        <f t="shared" si="44"/>
        <v>117</v>
      </c>
      <c r="O1283" s="15">
        <f t="shared" si="45"/>
        <v>24</v>
      </c>
    </row>
    <row r="1284" spans="3:15" ht="13.5">
      <c r="C1284" s="1" t="s">
        <v>272</v>
      </c>
      <c r="D1284" s="13">
        <v>3846</v>
      </c>
      <c r="E1284" s="117">
        <v>0.9948</v>
      </c>
      <c r="F1284" s="17">
        <v>26</v>
      </c>
      <c r="G1284" s="15">
        <v>12</v>
      </c>
      <c r="H1284" s="13">
        <v>3833</v>
      </c>
      <c r="I1284" s="117">
        <v>0.9952</v>
      </c>
      <c r="J1284" s="17">
        <v>31</v>
      </c>
      <c r="K1284" s="15">
        <v>12</v>
      </c>
      <c r="L1284" s="13">
        <f t="shared" si="42"/>
        <v>-103</v>
      </c>
      <c r="M1284" s="117">
        <f t="shared" si="43"/>
        <v>0.0015999999999999348</v>
      </c>
      <c r="N1284" s="17">
        <f t="shared" si="44"/>
        <v>-11</v>
      </c>
      <c r="O1284" s="15">
        <f t="shared" si="45"/>
        <v>4</v>
      </c>
    </row>
    <row r="1285" spans="3:15" ht="13.5">
      <c r="C1285" s="1" t="s">
        <v>273</v>
      </c>
      <c r="D1285" s="13">
        <v>2112</v>
      </c>
      <c r="E1285" s="117">
        <v>0.9937</v>
      </c>
      <c r="F1285" s="17">
        <v>6</v>
      </c>
      <c r="G1285" s="15">
        <v>5</v>
      </c>
      <c r="H1285" s="13">
        <v>2104</v>
      </c>
      <c r="I1285" s="117">
        <v>0.9995</v>
      </c>
      <c r="J1285" s="17">
        <v>4</v>
      </c>
      <c r="K1285" s="15">
        <v>3</v>
      </c>
      <c r="L1285" s="13">
        <f>+H1285-A1253</f>
        <v>2104</v>
      </c>
      <c r="M1285" s="117">
        <f aca="true" t="shared" si="46" ref="M1285:O1292">+I1285-E1258</f>
        <v>0.0035000000000000586</v>
      </c>
      <c r="N1285" s="17">
        <f t="shared" si="46"/>
        <v>3</v>
      </c>
      <c r="O1285" s="15">
        <f t="shared" si="46"/>
        <v>3</v>
      </c>
    </row>
    <row r="1286" spans="3:15" ht="13.5">
      <c r="C1286" s="1" t="s">
        <v>274</v>
      </c>
      <c r="D1286" s="13">
        <v>783</v>
      </c>
      <c r="E1286" s="117">
        <v>0.9998</v>
      </c>
      <c r="F1286" s="17">
        <v>1</v>
      </c>
      <c r="G1286" s="15">
        <v>0</v>
      </c>
      <c r="H1286" s="13">
        <v>774</v>
      </c>
      <c r="I1286" s="117">
        <v>0.9995</v>
      </c>
      <c r="J1286" s="17">
        <v>1</v>
      </c>
      <c r="K1286" s="15">
        <v>0</v>
      </c>
      <c r="L1286" s="13">
        <f aca="true" t="shared" si="47" ref="L1286:L1292">+H1286-D1259</f>
        <v>-73</v>
      </c>
      <c r="M1286" s="117">
        <f t="shared" si="46"/>
        <v>-0.0004999999999999449</v>
      </c>
      <c r="N1286" s="17">
        <f t="shared" si="46"/>
        <v>1</v>
      </c>
      <c r="O1286" s="15">
        <f t="shared" si="46"/>
        <v>0</v>
      </c>
    </row>
    <row r="1287" spans="3:15" ht="13.5">
      <c r="C1287" s="1" t="s">
        <v>275</v>
      </c>
      <c r="D1287" s="13">
        <v>8924</v>
      </c>
      <c r="E1287" s="117">
        <v>0.991</v>
      </c>
      <c r="F1287" s="17">
        <v>91</v>
      </c>
      <c r="G1287" s="15">
        <v>22</v>
      </c>
      <c r="H1287" s="13">
        <v>9060</v>
      </c>
      <c r="I1287" s="117">
        <v>0.9919</v>
      </c>
      <c r="J1287" s="17">
        <v>119</v>
      </c>
      <c r="K1287" s="15">
        <v>18</v>
      </c>
      <c r="L1287" s="13">
        <f t="shared" si="47"/>
        <v>375</v>
      </c>
      <c r="M1287" s="117">
        <f t="shared" si="46"/>
        <v>-0.0010999999999999899</v>
      </c>
      <c r="N1287" s="17">
        <f t="shared" si="46"/>
        <v>25</v>
      </c>
      <c r="O1287" s="15">
        <f t="shared" si="46"/>
        <v>-7</v>
      </c>
    </row>
    <row r="1288" spans="3:15" ht="13.5">
      <c r="C1288" s="1" t="s">
        <v>276</v>
      </c>
      <c r="D1288" s="13">
        <v>1820</v>
      </c>
      <c r="E1288" s="117">
        <v>0.9978</v>
      </c>
      <c r="F1288" s="17"/>
      <c r="G1288" s="15">
        <v>3</v>
      </c>
      <c r="H1288" s="13">
        <v>1815</v>
      </c>
      <c r="I1288" s="117">
        <v>0.9956</v>
      </c>
      <c r="J1288" s="17"/>
      <c r="K1288" s="15">
        <v>3</v>
      </c>
      <c r="L1288" s="13">
        <f t="shared" si="47"/>
        <v>-25</v>
      </c>
      <c r="M1288" s="117">
        <f t="shared" si="46"/>
        <v>-0.0022999999999999687</v>
      </c>
      <c r="N1288" s="17">
        <f t="shared" si="46"/>
        <v>0</v>
      </c>
      <c r="O1288" s="15">
        <f t="shared" si="46"/>
        <v>3</v>
      </c>
    </row>
    <row r="1289" spans="3:15" ht="13.5">
      <c r="C1289" s="1" t="s">
        <v>277</v>
      </c>
      <c r="D1289" s="13">
        <v>2845</v>
      </c>
      <c r="E1289" s="117">
        <v>0.998</v>
      </c>
      <c r="F1289" s="17">
        <v>26</v>
      </c>
      <c r="G1289" s="15">
        <v>5</v>
      </c>
      <c r="H1289" s="13">
        <v>2845</v>
      </c>
      <c r="I1289" s="117">
        <v>0.9992</v>
      </c>
      <c r="J1289" s="17">
        <v>6</v>
      </c>
      <c r="K1289" s="15">
        <v>10</v>
      </c>
      <c r="L1289" s="13">
        <f t="shared" si="47"/>
        <v>-26</v>
      </c>
      <c r="M1289" s="117">
        <f t="shared" si="46"/>
        <v>0.0026999999999999247</v>
      </c>
      <c r="N1289" s="17">
        <f t="shared" si="46"/>
        <v>-12</v>
      </c>
      <c r="O1289" s="15">
        <f t="shared" si="46"/>
        <v>7</v>
      </c>
    </row>
    <row r="1290" spans="3:15" ht="13.5">
      <c r="C1290" s="1" t="s">
        <v>278</v>
      </c>
      <c r="D1290" s="13">
        <v>5022</v>
      </c>
      <c r="E1290" s="117">
        <v>0.9956</v>
      </c>
      <c r="F1290" s="17">
        <v>35</v>
      </c>
      <c r="G1290" s="15">
        <v>26</v>
      </c>
      <c r="H1290" s="13">
        <v>4971</v>
      </c>
      <c r="I1290" s="117">
        <v>0.9872</v>
      </c>
      <c r="J1290" s="17">
        <v>55</v>
      </c>
      <c r="K1290" s="15">
        <v>24</v>
      </c>
      <c r="L1290" s="13">
        <f t="shared" si="47"/>
        <v>-60</v>
      </c>
      <c r="M1290" s="117">
        <f t="shared" si="46"/>
        <v>-0.007000000000000006</v>
      </c>
      <c r="N1290" s="17">
        <f t="shared" si="46"/>
        <v>10</v>
      </c>
      <c r="O1290" s="15">
        <f t="shared" si="46"/>
        <v>5</v>
      </c>
    </row>
    <row r="1291" spans="3:15" ht="13.5">
      <c r="C1291" s="1" t="s">
        <v>279</v>
      </c>
      <c r="D1291" s="13">
        <v>1391</v>
      </c>
      <c r="E1291" s="117">
        <v>1</v>
      </c>
      <c r="F1291" s="17">
        <v>0</v>
      </c>
      <c r="G1291" s="15">
        <v>0</v>
      </c>
      <c r="H1291" s="13">
        <v>1412</v>
      </c>
      <c r="I1291" s="117">
        <v>0.9978</v>
      </c>
      <c r="J1291" s="17">
        <v>8</v>
      </c>
      <c r="K1291" s="15">
        <v>2</v>
      </c>
      <c r="L1291" s="13">
        <f t="shared" si="47"/>
        <v>-31</v>
      </c>
      <c r="M1291" s="117">
        <f t="shared" si="46"/>
        <v>-0.0017000000000000348</v>
      </c>
      <c r="N1291" s="17">
        <f t="shared" si="46"/>
        <v>7</v>
      </c>
      <c r="O1291" s="15">
        <f t="shared" si="46"/>
        <v>1</v>
      </c>
    </row>
    <row r="1292" spans="3:15" ht="13.5">
      <c r="C1292" s="1" t="s">
        <v>280</v>
      </c>
      <c r="D1292" s="13">
        <v>1671</v>
      </c>
      <c r="E1292" s="117">
        <v>0.987</v>
      </c>
      <c r="F1292" s="17">
        <v>10</v>
      </c>
      <c r="G1292" s="15">
        <v>2</v>
      </c>
      <c r="H1292" s="13">
        <v>1662</v>
      </c>
      <c r="I1292" s="117">
        <v>0.975</v>
      </c>
      <c r="J1292" s="17">
        <v>70</v>
      </c>
      <c r="K1292" s="15">
        <v>4</v>
      </c>
      <c r="L1292" s="13">
        <f t="shared" si="47"/>
        <v>3</v>
      </c>
      <c r="M1292" s="117">
        <f t="shared" si="46"/>
        <v>-0.018000000000000016</v>
      </c>
      <c r="N1292" s="17">
        <f t="shared" si="46"/>
        <v>61</v>
      </c>
      <c r="O1292" s="15">
        <f t="shared" si="46"/>
        <v>-1</v>
      </c>
    </row>
    <row r="1293" spans="3:15" ht="13.5">
      <c r="C1293" s="1"/>
      <c r="D1293" s="13"/>
      <c r="E1293" s="117"/>
      <c r="F1293" s="17"/>
      <c r="G1293" s="15"/>
      <c r="H1293" s="13"/>
      <c r="I1293" s="117"/>
      <c r="J1293" s="17"/>
      <c r="K1293" s="15"/>
      <c r="L1293" s="13"/>
      <c r="M1293" s="117"/>
      <c r="N1293" s="17"/>
      <c r="O1293" s="15"/>
    </row>
    <row r="1294" spans="3:15" ht="13.5">
      <c r="C1294" s="1" t="s">
        <v>413</v>
      </c>
      <c r="D1294" s="13">
        <f>SUM(D1276:D1292)</f>
        <v>116831</v>
      </c>
      <c r="E1294" s="117">
        <f>AVERAGE(E1276:E1292)</f>
        <v>0.9945176470588234</v>
      </c>
      <c r="F1294" s="17">
        <f>SUM(F1276:F1292)</f>
        <v>1165</v>
      </c>
      <c r="G1294" s="15">
        <f>SUM(G1276:G1292)</f>
        <v>494</v>
      </c>
      <c r="H1294" s="13">
        <f>SUM(H1276:H1292)</f>
        <v>118764</v>
      </c>
      <c r="I1294" s="117">
        <f>AVERAGE(I1276:I1292)</f>
        <v>0.9931823529411763</v>
      </c>
      <c r="J1294" s="17">
        <f>SUM(J1276:J1292)</f>
        <v>1274</v>
      </c>
      <c r="K1294" s="15">
        <f>SUM(K1276:K1292)</f>
        <v>450</v>
      </c>
      <c r="L1294" s="13">
        <f>+H1294-D1267</f>
        <v>4987</v>
      </c>
      <c r="M1294" s="117">
        <f>+I1294-E1267</f>
        <v>-0.002367647058823641</v>
      </c>
      <c r="N1294" s="17">
        <f>+J1294-F1267</f>
        <v>148</v>
      </c>
      <c r="O1294" s="15">
        <f>+K1294-G1267</f>
        <v>72</v>
      </c>
    </row>
    <row r="1301" ht="13.5">
      <c r="C1301" t="s">
        <v>34</v>
      </c>
    </row>
    <row r="1302" spans="3:15" ht="13.5">
      <c r="C1302" s="292"/>
      <c r="D1302" s="295" t="s">
        <v>446</v>
      </c>
      <c r="E1302" s="295"/>
      <c r="F1302" s="295" t="s">
        <v>447</v>
      </c>
      <c r="G1302" s="295"/>
      <c r="H1302" s="295" t="s">
        <v>448</v>
      </c>
      <c r="I1302" s="295"/>
      <c r="J1302" s="295" t="s">
        <v>449</v>
      </c>
      <c r="K1302" s="295"/>
      <c r="L1302" s="295" t="s">
        <v>450</v>
      </c>
      <c r="M1302" s="295"/>
      <c r="N1302" s="275"/>
      <c r="O1302" s="275"/>
    </row>
    <row r="1303" spans="3:15" ht="13.5">
      <c r="C1303" s="292"/>
      <c r="D1303" s="269" t="s">
        <v>32</v>
      </c>
      <c r="E1303" s="28" t="s">
        <v>33</v>
      </c>
      <c r="F1303" s="269" t="s">
        <v>32</v>
      </c>
      <c r="G1303" s="28" t="s">
        <v>33</v>
      </c>
      <c r="H1303" s="269" t="s">
        <v>32</v>
      </c>
      <c r="I1303" s="28" t="s">
        <v>33</v>
      </c>
      <c r="J1303" s="269" t="s">
        <v>32</v>
      </c>
      <c r="K1303" s="28" t="s">
        <v>33</v>
      </c>
      <c r="L1303" s="269" t="s">
        <v>32</v>
      </c>
      <c r="M1303" s="28" t="s">
        <v>33</v>
      </c>
      <c r="N1303" s="51"/>
      <c r="O1303" s="51"/>
    </row>
    <row r="1304" spans="3:13" ht="13.5">
      <c r="C1304" s="1" t="s">
        <v>264</v>
      </c>
      <c r="D1304" s="135">
        <f aca="true" t="shared" si="48" ref="D1304:D1312">+F1249/D1249</f>
        <v>0.014165911151405258</v>
      </c>
      <c r="E1304" s="136">
        <f aca="true" t="shared" si="49" ref="E1304:E1320">+G1249/F1249</f>
        <v>0.14</v>
      </c>
      <c r="F1304" s="135">
        <f aca="true" t="shared" si="50" ref="F1304:F1320">+J1249/H1249</f>
        <v>0.015387650424146774</v>
      </c>
      <c r="G1304" s="136">
        <f aca="true" t="shared" si="51" ref="G1304:G1320">+K1249/J1249</f>
        <v>0.11904761904761904</v>
      </c>
      <c r="H1304" s="135">
        <f aca="true" t="shared" si="52" ref="H1304:H1320">+N1249/L1249</f>
        <v>0.014624975809350032</v>
      </c>
      <c r="I1304" s="136">
        <f aca="true" t="shared" si="53" ref="I1304:I1320">+O1249/N1249</f>
        <v>0.15879017013232513</v>
      </c>
      <c r="J1304" s="135">
        <f aca="true" t="shared" si="54" ref="J1304:J1320">+F1276/D1276</f>
        <v>0.012282359292752058</v>
      </c>
      <c r="K1304" s="136">
        <f aca="true" t="shared" si="55" ref="K1304:K1320">+G1276/F1276</f>
        <v>0.48131868131868133</v>
      </c>
      <c r="L1304" s="135">
        <f aca="true" t="shared" si="56" ref="L1304:L1320">+J1276/H1276</f>
        <v>0.01142526193860896</v>
      </c>
      <c r="M1304" s="136">
        <f aca="true" t="shared" si="57" ref="M1304:M1320">+K1276/J1276</f>
        <v>0.37557603686635943</v>
      </c>
    </row>
    <row r="1305" spans="3:13" ht="13.5">
      <c r="C1305" s="1" t="s">
        <v>265</v>
      </c>
      <c r="D1305" s="135">
        <f t="shared" si="48"/>
        <v>0</v>
      </c>
      <c r="E1305" s="136" t="e">
        <f t="shared" si="49"/>
        <v>#DIV/0!</v>
      </c>
      <c r="F1305" s="135">
        <f t="shared" si="50"/>
        <v>0</v>
      </c>
      <c r="G1305" s="136" t="e">
        <f t="shared" si="51"/>
        <v>#DIV/0!</v>
      </c>
      <c r="H1305" s="135">
        <f t="shared" si="52"/>
        <v>0</v>
      </c>
      <c r="I1305" s="136" t="e">
        <f t="shared" si="53"/>
        <v>#DIV/0!</v>
      </c>
      <c r="J1305" s="135">
        <f t="shared" si="54"/>
        <v>0</v>
      </c>
      <c r="K1305" s="136" t="e">
        <f t="shared" si="55"/>
        <v>#DIV/0!</v>
      </c>
      <c r="L1305" s="135">
        <f t="shared" si="56"/>
        <v>0</v>
      </c>
      <c r="M1305" s="136" t="e">
        <f t="shared" si="57"/>
        <v>#DIV/0!</v>
      </c>
    </row>
    <row r="1306" spans="3:13" ht="13.5">
      <c r="C1306" s="1" t="s">
        <v>266</v>
      </c>
      <c r="D1306" s="135">
        <f t="shared" si="48"/>
        <v>0.009820379385596777</v>
      </c>
      <c r="E1306" s="136">
        <f t="shared" si="49"/>
        <v>0.7264957264957265</v>
      </c>
      <c r="F1306" s="135">
        <f t="shared" si="50"/>
        <v>0.0050335570469798654</v>
      </c>
      <c r="G1306" s="136">
        <f t="shared" si="51"/>
        <v>1.0333333333333334</v>
      </c>
      <c r="H1306" s="135">
        <f t="shared" si="52"/>
        <v>0.005044240469693211</v>
      </c>
      <c r="I1306" s="136">
        <f t="shared" si="53"/>
        <v>0.4426229508196721</v>
      </c>
      <c r="J1306" s="135">
        <f t="shared" si="54"/>
        <v>0.005659309564233163</v>
      </c>
      <c r="K1306" s="136">
        <f t="shared" si="55"/>
        <v>0.2857142857142857</v>
      </c>
      <c r="L1306" s="135">
        <f t="shared" si="56"/>
        <v>0.004506997706966079</v>
      </c>
      <c r="M1306" s="136">
        <f t="shared" si="57"/>
        <v>0.42105263157894735</v>
      </c>
    </row>
    <row r="1307" spans="3:13" ht="13.5">
      <c r="C1307" s="1" t="s">
        <v>267</v>
      </c>
      <c r="D1307" s="135">
        <f t="shared" si="48"/>
        <v>0</v>
      </c>
      <c r="E1307" s="136" t="e">
        <f t="shared" si="49"/>
        <v>#DIV/0!</v>
      </c>
      <c r="F1307" s="135">
        <f t="shared" si="50"/>
        <v>0.0072417122626327645</v>
      </c>
      <c r="G1307" s="136">
        <f t="shared" si="51"/>
        <v>0.08888888888888889</v>
      </c>
      <c r="H1307" s="135">
        <f t="shared" si="52"/>
        <v>0.011027649033082947</v>
      </c>
      <c r="I1307" s="136">
        <f t="shared" si="53"/>
        <v>0.057971014492753624</v>
      </c>
      <c r="J1307" s="135">
        <f t="shared" si="54"/>
        <v>0.010670488931358496</v>
      </c>
      <c r="K1307" s="136">
        <f t="shared" si="55"/>
        <v>0.07462686567164178</v>
      </c>
      <c r="L1307" s="135">
        <f t="shared" si="56"/>
        <v>0.010606300459078677</v>
      </c>
      <c r="M1307" s="136">
        <f t="shared" si="57"/>
        <v>0.07462686567164178</v>
      </c>
    </row>
    <row r="1308" spans="3:13" ht="13.5">
      <c r="C1308" s="1" t="s">
        <v>268</v>
      </c>
      <c r="D1308" s="135">
        <f t="shared" si="48"/>
        <v>0.000444247001332741</v>
      </c>
      <c r="E1308" s="136">
        <f t="shared" si="49"/>
        <v>0</v>
      </c>
      <c r="F1308" s="135">
        <f t="shared" si="50"/>
        <v>0.0002239140170174653</v>
      </c>
      <c r="G1308" s="136">
        <f t="shared" si="51"/>
        <v>0</v>
      </c>
      <c r="H1308" s="135">
        <f t="shared" si="52"/>
        <v>0</v>
      </c>
      <c r="I1308" s="136" t="e">
        <f t="shared" si="53"/>
        <v>#DIV/0!</v>
      </c>
      <c r="J1308" s="135">
        <f t="shared" si="54"/>
        <v>0.0008968609865470852</v>
      </c>
      <c r="K1308" s="136">
        <f t="shared" si="55"/>
        <v>0.25</v>
      </c>
      <c r="L1308" s="135">
        <f t="shared" si="56"/>
        <v>0.000676132521974307</v>
      </c>
      <c r="M1308" s="136">
        <f t="shared" si="57"/>
        <v>1</v>
      </c>
    </row>
    <row r="1309" spans="3:13" ht="13.5">
      <c r="C1309" s="1" t="s">
        <v>269</v>
      </c>
      <c r="D1309" s="135">
        <f t="shared" si="48"/>
        <v>0.015228426395939087</v>
      </c>
      <c r="E1309" s="136">
        <f t="shared" si="49"/>
        <v>0.28888888888888886</v>
      </c>
      <c r="F1309" s="135">
        <f t="shared" si="50"/>
        <v>0.01353637901861252</v>
      </c>
      <c r="G1309" s="136">
        <f t="shared" si="51"/>
        <v>0.25</v>
      </c>
      <c r="H1309" s="135">
        <f t="shared" si="52"/>
        <v>0.011258278145695364</v>
      </c>
      <c r="I1309" s="136">
        <f t="shared" si="53"/>
        <v>0.17647058823529413</v>
      </c>
      <c r="J1309" s="135">
        <f t="shared" si="54"/>
        <v>0.004922874958976042</v>
      </c>
      <c r="K1309" s="136">
        <f t="shared" si="55"/>
        <v>0.2</v>
      </c>
      <c r="L1309" s="135">
        <f t="shared" si="56"/>
        <v>0.004876462938881665</v>
      </c>
      <c r="M1309" s="136">
        <f t="shared" si="57"/>
        <v>0.13333333333333333</v>
      </c>
    </row>
    <row r="1310" spans="3:13" ht="13.5">
      <c r="C1310" s="1" t="s">
        <v>270</v>
      </c>
      <c r="D1310" s="135">
        <f t="shared" si="48"/>
        <v>0.016585956416464893</v>
      </c>
      <c r="E1310" s="136">
        <f t="shared" si="49"/>
        <v>0.5401459854014599</v>
      </c>
      <c r="F1310" s="135">
        <f t="shared" si="50"/>
        <v>0.015827338129496403</v>
      </c>
      <c r="G1310" s="136">
        <f t="shared" si="51"/>
        <v>0.5378787878787878</v>
      </c>
      <c r="H1310" s="135">
        <f t="shared" si="52"/>
        <v>0.015482054890921885</v>
      </c>
      <c r="I1310" s="136">
        <f t="shared" si="53"/>
        <v>0.5757575757575758</v>
      </c>
      <c r="J1310" s="135">
        <f t="shared" si="54"/>
        <v>0.022153705606943016</v>
      </c>
      <c r="K1310" s="136">
        <f t="shared" si="55"/>
        <v>0.4020618556701031</v>
      </c>
      <c r="L1310" s="135">
        <f t="shared" si="56"/>
        <v>0.019001325673884226</v>
      </c>
      <c r="M1310" s="136">
        <f t="shared" si="57"/>
        <v>0.47674418604651164</v>
      </c>
    </row>
    <row r="1311" spans="3:13" ht="13.5">
      <c r="C1311" s="1" t="s">
        <v>271</v>
      </c>
      <c r="D1311" s="135">
        <f t="shared" si="48"/>
        <v>0.009826540203366659</v>
      </c>
      <c r="E1311" s="136">
        <f t="shared" si="49"/>
        <v>0.6173913043478261</v>
      </c>
      <c r="F1311" s="135">
        <f t="shared" si="50"/>
        <v>0.013882937698174651</v>
      </c>
      <c r="G1311" s="136">
        <f t="shared" si="51"/>
        <v>0.5740740740740741</v>
      </c>
      <c r="H1311" s="135">
        <f t="shared" si="52"/>
        <v>0.01375363061677772</v>
      </c>
      <c r="I1311" s="136">
        <f t="shared" si="53"/>
        <v>0.577639751552795</v>
      </c>
      <c r="J1311" s="135">
        <f t="shared" si="54"/>
        <v>0.013945233265720081</v>
      </c>
      <c r="K1311" s="136">
        <f t="shared" si="55"/>
        <v>0.5636363636363636</v>
      </c>
      <c r="L1311" s="135">
        <f t="shared" si="56"/>
        <v>0.019213250517598344</v>
      </c>
      <c r="M1311" s="136">
        <f t="shared" si="57"/>
        <v>0.40948275862068967</v>
      </c>
    </row>
    <row r="1312" spans="3:13" ht="13.5">
      <c r="C1312" s="1" t="s">
        <v>272</v>
      </c>
      <c r="D1312" s="135">
        <f t="shared" si="48"/>
        <v>0.010670731707317074</v>
      </c>
      <c r="E1312" s="136">
        <f t="shared" si="49"/>
        <v>0.19047619047619047</v>
      </c>
      <c r="F1312" s="135">
        <f t="shared" si="50"/>
        <v>0.012983640612827837</v>
      </c>
      <c r="G1312" s="136">
        <f t="shared" si="51"/>
        <v>0.14</v>
      </c>
      <c r="H1312" s="135">
        <f t="shared" si="52"/>
        <v>0.01121251629726206</v>
      </c>
      <c r="I1312" s="136">
        <f t="shared" si="53"/>
        <v>0.20930232558139536</v>
      </c>
      <c r="J1312" s="135">
        <f t="shared" si="54"/>
        <v>0.006760270410816433</v>
      </c>
      <c r="K1312" s="136">
        <f t="shared" si="55"/>
        <v>0.46153846153846156</v>
      </c>
      <c r="L1312" s="135">
        <f t="shared" si="56"/>
        <v>0.008087659796504044</v>
      </c>
      <c r="M1312" s="136">
        <f t="shared" si="57"/>
        <v>0.3870967741935484</v>
      </c>
    </row>
    <row r="1313" spans="3:13" ht="13.5">
      <c r="C1313" s="1" t="s">
        <v>273</v>
      </c>
      <c r="D1313" s="135" t="e">
        <f>+F1258/A1253</f>
        <v>#DIV/0!</v>
      </c>
      <c r="E1313" s="136">
        <f t="shared" si="49"/>
        <v>0</v>
      </c>
      <c r="F1313" s="135">
        <f t="shared" si="50"/>
        <v>0</v>
      </c>
      <c r="G1313" s="136" t="e">
        <f t="shared" si="51"/>
        <v>#DIV/0!</v>
      </c>
      <c r="H1313" s="135">
        <f t="shared" si="52"/>
        <v>0.003793266951161688</v>
      </c>
      <c r="I1313" s="136">
        <f t="shared" si="53"/>
        <v>0.375</v>
      </c>
      <c r="J1313" s="135">
        <f t="shared" si="54"/>
        <v>0.002840909090909091</v>
      </c>
      <c r="K1313" s="136">
        <f t="shared" si="55"/>
        <v>0.8333333333333334</v>
      </c>
      <c r="L1313" s="135">
        <f t="shared" si="56"/>
        <v>0.0019011406844106464</v>
      </c>
      <c r="M1313" s="136">
        <f t="shared" si="57"/>
        <v>0.75</v>
      </c>
    </row>
    <row r="1314" spans="3:13" ht="13.5">
      <c r="C1314" s="1" t="s">
        <v>274</v>
      </c>
      <c r="D1314" s="135">
        <f aca="true" t="shared" si="58" ref="D1314:D1320">+F1259/D1259</f>
        <v>0</v>
      </c>
      <c r="E1314" s="136" t="e">
        <f t="shared" si="49"/>
        <v>#DIV/0!</v>
      </c>
      <c r="F1314" s="135">
        <f t="shared" si="50"/>
        <v>0</v>
      </c>
      <c r="G1314" s="136" t="e">
        <f t="shared" si="51"/>
        <v>#DIV/0!</v>
      </c>
      <c r="H1314" s="135">
        <f t="shared" si="52"/>
        <v>0.0025252525252525255</v>
      </c>
      <c r="I1314" s="136">
        <f t="shared" si="53"/>
        <v>0</v>
      </c>
      <c r="J1314" s="135">
        <f t="shared" si="54"/>
        <v>0.001277139208173691</v>
      </c>
      <c r="K1314" s="136">
        <f t="shared" si="55"/>
        <v>0</v>
      </c>
      <c r="L1314" s="135">
        <f t="shared" si="56"/>
        <v>0.0012919896640826874</v>
      </c>
      <c r="M1314" s="136">
        <f t="shared" si="57"/>
        <v>0</v>
      </c>
    </row>
    <row r="1315" spans="3:13" ht="13.5">
      <c r="C1315" s="1" t="s">
        <v>275</v>
      </c>
      <c r="D1315" s="135">
        <f t="shared" si="58"/>
        <v>0.010823258491652273</v>
      </c>
      <c r="E1315" s="136">
        <f t="shared" si="49"/>
        <v>0.26595744680851063</v>
      </c>
      <c r="F1315" s="135">
        <f t="shared" si="50"/>
        <v>0.010293949445270503</v>
      </c>
      <c r="G1315" s="136">
        <f t="shared" si="51"/>
        <v>0.28888888888888886</v>
      </c>
      <c r="H1315" s="135">
        <f t="shared" si="52"/>
        <v>0.012535612535612535</v>
      </c>
      <c r="I1315" s="136">
        <f t="shared" si="53"/>
        <v>0.18181818181818182</v>
      </c>
      <c r="J1315" s="135">
        <f t="shared" si="54"/>
        <v>0.010197220977140296</v>
      </c>
      <c r="K1315" s="136">
        <f t="shared" si="55"/>
        <v>0.24175824175824176</v>
      </c>
      <c r="L1315" s="135">
        <f t="shared" si="56"/>
        <v>0.013134657836644591</v>
      </c>
      <c r="M1315" s="136">
        <f t="shared" si="57"/>
        <v>0.15126050420168066</v>
      </c>
    </row>
    <row r="1316" spans="3:13" ht="13.5">
      <c r="C1316" s="1" t="s">
        <v>276</v>
      </c>
      <c r="D1316" s="135">
        <f t="shared" si="58"/>
        <v>0</v>
      </c>
      <c r="E1316" s="136" t="e">
        <f t="shared" si="49"/>
        <v>#DIV/0!</v>
      </c>
      <c r="F1316" s="135">
        <f t="shared" si="50"/>
        <v>0</v>
      </c>
      <c r="G1316" s="136" t="e">
        <f t="shared" si="51"/>
        <v>#DIV/0!</v>
      </c>
      <c r="H1316" s="135">
        <f t="shared" si="52"/>
        <v>0</v>
      </c>
      <c r="I1316" s="136" t="e">
        <f t="shared" si="53"/>
        <v>#DIV/0!</v>
      </c>
      <c r="J1316" s="135">
        <f t="shared" si="54"/>
        <v>0</v>
      </c>
      <c r="K1316" s="136" t="e">
        <f t="shared" si="55"/>
        <v>#DIV/0!</v>
      </c>
      <c r="L1316" s="135">
        <f t="shared" si="56"/>
        <v>0</v>
      </c>
      <c r="M1316" s="136" t="e">
        <f t="shared" si="57"/>
        <v>#DIV/0!</v>
      </c>
    </row>
    <row r="1317" spans="3:13" ht="13.5">
      <c r="C1317" s="1" t="s">
        <v>277</v>
      </c>
      <c r="D1317" s="135">
        <f t="shared" si="58"/>
        <v>0.006269592476489028</v>
      </c>
      <c r="E1317" s="136">
        <f t="shared" si="49"/>
        <v>0.16666666666666666</v>
      </c>
      <c r="F1317" s="135">
        <f t="shared" si="50"/>
        <v>0.005291005291005291</v>
      </c>
      <c r="G1317" s="136">
        <f t="shared" si="51"/>
        <v>0.13333333333333333</v>
      </c>
      <c r="H1317" s="135">
        <f t="shared" si="52"/>
        <v>0.00529287226534933</v>
      </c>
      <c r="I1317" s="136">
        <f t="shared" si="53"/>
        <v>0.2</v>
      </c>
      <c r="J1317" s="135">
        <f t="shared" si="54"/>
        <v>0.009138840070298769</v>
      </c>
      <c r="K1317" s="136">
        <f t="shared" si="55"/>
        <v>0.19230769230769232</v>
      </c>
      <c r="L1317" s="135">
        <f t="shared" si="56"/>
        <v>0.00210896309314587</v>
      </c>
      <c r="M1317" s="136">
        <f t="shared" si="57"/>
        <v>1.6666666666666667</v>
      </c>
    </row>
    <row r="1318" spans="3:13" ht="13.5">
      <c r="C1318" s="1" t="s">
        <v>278</v>
      </c>
      <c r="D1318" s="135">
        <f t="shared" si="58"/>
        <v>0.008944543828264758</v>
      </c>
      <c r="E1318" s="136">
        <f t="shared" si="49"/>
        <v>0.4222222222222222</v>
      </c>
      <c r="F1318" s="135">
        <f t="shared" si="50"/>
        <v>0.01282051282051282</v>
      </c>
      <c r="G1318" s="136">
        <f t="shared" si="51"/>
        <v>0.359375</v>
      </c>
      <c r="H1318" s="135">
        <f t="shared" si="52"/>
        <v>0.008881711748082357</v>
      </c>
      <c r="I1318" s="136">
        <f t="shared" si="53"/>
        <v>0.7727272727272727</v>
      </c>
      <c r="J1318" s="135">
        <f t="shared" si="54"/>
        <v>0.006969334926324173</v>
      </c>
      <c r="K1318" s="136">
        <f t="shared" si="55"/>
        <v>0.7428571428571429</v>
      </c>
      <c r="L1318" s="135">
        <f t="shared" si="56"/>
        <v>0.011064172198752767</v>
      </c>
      <c r="M1318" s="136">
        <f t="shared" si="57"/>
        <v>0.43636363636363634</v>
      </c>
    </row>
    <row r="1319" spans="3:13" ht="13.5">
      <c r="C1319" s="1" t="s">
        <v>279</v>
      </c>
      <c r="D1319" s="135">
        <f t="shared" si="58"/>
        <v>0.000693000693000693</v>
      </c>
      <c r="E1319" s="136">
        <f t="shared" si="49"/>
        <v>1</v>
      </c>
      <c r="F1319" s="135">
        <f t="shared" si="50"/>
        <v>0.0007107320540156361</v>
      </c>
      <c r="G1319" s="136">
        <f t="shared" si="51"/>
        <v>1</v>
      </c>
      <c r="H1319" s="135">
        <f t="shared" si="52"/>
        <v>0.0014398848092152627</v>
      </c>
      <c r="I1319" s="136">
        <f t="shared" si="53"/>
        <v>0.5</v>
      </c>
      <c r="J1319" s="135">
        <f t="shared" si="54"/>
        <v>0</v>
      </c>
      <c r="K1319" s="136" t="e">
        <f t="shared" si="55"/>
        <v>#DIV/0!</v>
      </c>
      <c r="L1319" s="135">
        <f t="shared" si="56"/>
        <v>0.0056657223796034</v>
      </c>
      <c r="M1319" s="136">
        <f t="shared" si="57"/>
        <v>0.25</v>
      </c>
    </row>
    <row r="1320" spans="3:13" ht="13.5">
      <c r="C1320" s="1" t="s">
        <v>280</v>
      </c>
      <c r="D1320" s="135">
        <f t="shared" si="58"/>
        <v>0.0054249547920434</v>
      </c>
      <c r="E1320" s="136">
        <f t="shared" si="49"/>
        <v>0.5555555555555556</v>
      </c>
      <c r="F1320" s="135">
        <f t="shared" si="50"/>
        <v>0.0055079559363525096</v>
      </c>
      <c r="G1320" s="136">
        <f t="shared" si="51"/>
        <v>0.4444444444444444</v>
      </c>
      <c r="H1320" s="135">
        <f t="shared" si="52"/>
        <v>0.003678724708767627</v>
      </c>
      <c r="I1320" s="136">
        <f t="shared" si="53"/>
        <v>0.3333333333333333</v>
      </c>
      <c r="J1320" s="135">
        <f t="shared" si="54"/>
        <v>0.005984440454817474</v>
      </c>
      <c r="K1320" s="136">
        <f t="shared" si="55"/>
        <v>0.2</v>
      </c>
      <c r="L1320" s="135">
        <f t="shared" si="56"/>
        <v>0.0421179302045728</v>
      </c>
      <c r="M1320" s="136">
        <f t="shared" si="57"/>
        <v>0.05714285714285714</v>
      </c>
    </row>
    <row r="1321" spans="3:13" ht="13.5">
      <c r="C1321" s="1"/>
      <c r="D1321" s="135"/>
      <c r="E1321" s="136"/>
      <c r="F1321" s="135"/>
      <c r="G1321" s="136"/>
      <c r="H1321" s="135"/>
      <c r="I1321" s="136"/>
      <c r="J1321" s="135"/>
      <c r="K1321" s="136"/>
      <c r="L1321" s="135"/>
      <c r="M1321" s="136"/>
    </row>
    <row r="1322" spans="3:13" ht="13.5">
      <c r="C1322" s="1" t="s">
        <v>413</v>
      </c>
      <c r="D1322" s="135">
        <f>+F1267/D1267</f>
        <v>0.009896552027211123</v>
      </c>
      <c r="E1322" s="136">
        <f>+G1267/F1267</f>
        <v>0.33570159857904086</v>
      </c>
      <c r="F1322" s="135">
        <f>+J1267/H1267</f>
        <v>0.010674468253340712</v>
      </c>
      <c r="G1322" s="136">
        <f>+K1267/J1267</f>
        <v>0.302880658436214</v>
      </c>
      <c r="H1322" s="135">
        <f>+N1267/L1267</f>
        <v>0.010579432747520446</v>
      </c>
      <c r="I1322" s="136">
        <f>+O1267/N1267</f>
        <v>0.2993421052631579</v>
      </c>
      <c r="J1322" s="135">
        <f>+F1294/D1294</f>
        <v>0.009971668478400425</v>
      </c>
      <c r="K1322" s="136">
        <f>+G1294/F1294</f>
        <v>0.4240343347639485</v>
      </c>
      <c r="L1322" s="135">
        <f>+J1294/H1294</f>
        <v>0.010727156377353407</v>
      </c>
      <c r="M1322" s="136">
        <f>+K1294/J1294</f>
        <v>0.3532182103610675</v>
      </c>
    </row>
    <row r="1335" ht="13.5">
      <c r="K1335" s="276" t="s">
        <v>1009</v>
      </c>
    </row>
    <row r="1336" spans="3:11" ht="13.5">
      <c r="C1336" s="294" t="s">
        <v>451</v>
      </c>
      <c r="D1336" s="294"/>
      <c r="E1336" s="294"/>
      <c r="F1336" s="294"/>
      <c r="G1336" s="294"/>
      <c r="H1336" s="294"/>
      <c r="I1336" s="294"/>
      <c r="J1336" s="294"/>
      <c r="K1336" s="294"/>
    </row>
    <row r="1337" spans="3:9" ht="13.5">
      <c r="C1337" s="292"/>
      <c r="D1337" s="336" t="s">
        <v>679</v>
      </c>
      <c r="E1337" s="336"/>
      <c r="F1337" s="336" t="s">
        <v>680</v>
      </c>
      <c r="G1337" s="336"/>
      <c r="H1337" s="322" t="s">
        <v>413</v>
      </c>
      <c r="I1337" s="322"/>
    </row>
    <row r="1338" spans="3:9" ht="13.5">
      <c r="C1338" s="292"/>
      <c r="D1338" s="255" t="s">
        <v>452</v>
      </c>
      <c r="E1338" s="262" t="s">
        <v>453</v>
      </c>
      <c r="F1338" s="255" t="s">
        <v>452</v>
      </c>
      <c r="G1338" s="262" t="s">
        <v>453</v>
      </c>
      <c r="H1338" s="255" t="s">
        <v>452</v>
      </c>
      <c r="I1338" s="262" t="s">
        <v>453</v>
      </c>
    </row>
    <row r="1339" spans="3:9" ht="13.5">
      <c r="C1339" s="1" t="s">
        <v>264</v>
      </c>
      <c r="D1339" s="86">
        <v>458</v>
      </c>
      <c r="E1339" s="87">
        <v>31414045</v>
      </c>
      <c r="F1339" s="86">
        <v>3737</v>
      </c>
      <c r="G1339" s="87">
        <v>24840200</v>
      </c>
      <c r="H1339" s="86">
        <f>+F1339+D1339</f>
        <v>4195</v>
      </c>
      <c r="I1339" s="87">
        <f aca="true" t="shared" si="59" ref="I1339:I1355">+G1339+E1339</f>
        <v>56254245</v>
      </c>
    </row>
    <row r="1340" spans="3:9" ht="13.5">
      <c r="C1340" s="1" t="s">
        <v>265</v>
      </c>
      <c r="D1340" s="86"/>
      <c r="E1340" s="87"/>
      <c r="F1340" s="86"/>
      <c r="G1340" s="87"/>
      <c r="H1340" s="86">
        <f aca="true" t="shared" si="60" ref="H1340:H1355">+F1340+D1340</f>
        <v>0</v>
      </c>
      <c r="I1340" s="87">
        <f t="shared" si="59"/>
        <v>0</v>
      </c>
    </row>
    <row r="1341" spans="3:9" ht="13.5">
      <c r="C1341" s="1" t="s">
        <v>266</v>
      </c>
      <c r="D1341" s="86">
        <v>115</v>
      </c>
      <c r="E1341" s="87">
        <v>10887280</v>
      </c>
      <c r="F1341" s="86">
        <v>1991</v>
      </c>
      <c r="G1341" s="87">
        <v>13395800</v>
      </c>
      <c r="H1341" s="86">
        <f t="shared" si="60"/>
        <v>2106</v>
      </c>
      <c r="I1341" s="87">
        <f t="shared" si="59"/>
        <v>24283080</v>
      </c>
    </row>
    <row r="1342" spans="3:10" ht="13.5">
      <c r="C1342" s="1" t="s">
        <v>267</v>
      </c>
      <c r="D1342" s="86"/>
      <c r="E1342" s="87"/>
      <c r="F1342" s="86"/>
      <c r="G1342" s="87"/>
      <c r="H1342" s="86">
        <f t="shared" si="60"/>
        <v>0</v>
      </c>
      <c r="I1342" s="87">
        <f t="shared" si="59"/>
        <v>0</v>
      </c>
      <c r="J1342" t="s">
        <v>822</v>
      </c>
    </row>
    <row r="1343" spans="3:9" ht="13.5">
      <c r="C1343" s="1" t="s">
        <v>268</v>
      </c>
      <c r="D1343" s="86"/>
      <c r="E1343" s="87"/>
      <c r="F1343" s="86"/>
      <c r="G1343" s="87"/>
      <c r="H1343" s="86">
        <f t="shared" si="60"/>
        <v>0</v>
      </c>
      <c r="I1343" s="87">
        <f t="shared" si="59"/>
        <v>0</v>
      </c>
    </row>
    <row r="1344" spans="3:9" ht="13.5">
      <c r="C1344" s="1" t="s">
        <v>269</v>
      </c>
      <c r="D1344" s="86"/>
      <c r="E1344" s="87"/>
      <c r="F1344" s="86"/>
      <c r="G1344" s="87"/>
      <c r="H1344" s="86">
        <f t="shared" si="60"/>
        <v>0</v>
      </c>
      <c r="I1344" s="87">
        <f t="shared" si="59"/>
        <v>0</v>
      </c>
    </row>
    <row r="1345" spans="3:11" ht="13.5">
      <c r="C1345" s="1" t="s">
        <v>270</v>
      </c>
      <c r="D1345" s="86">
        <v>3000</v>
      </c>
      <c r="E1345" s="87">
        <v>18000000</v>
      </c>
      <c r="F1345" s="86"/>
      <c r="G1345" s="87"/>
      <c r="H1345" s="86">
        <f t="shared" si="60"/>
        <v>3000</v>
      </c>
      <c r="I1345" s="87">
        <f t="shared" si="59"/>
        <v>18000000</v>
      </c>
      <c r="J1345" s="387" t="s">
        <v>868</v>
      </c>
      <c r="K1345" s="294"/>
    </row>
    <row r="1346" spans="3:9" ht="13.5">
      <c r="C1346" s="1" t="s">
        <v>271</v>
      </c>
      <c r="D1346" s="86">
        <v>131</v>
      </c>
      <c r="E1346" s="87">
        <v>12018674</v>
      </c>
      <c r="F1346" s="86">
        <v>1556</v>
      </c>
      <c r="G1346" s="87">
        <v>10511600</v>
      </c>
      <c r="H1346" s="86">
        <f t="shared" si="60"/>
        <v>1687</v>
      </c>
      <c r="I1346" s="87">
        <f t="shared" si="59"/>
        <v>22530274</v>
      </c>
    </row>
    <row r="1347" spans="3:11" ht="13.5">
      <c r="C1347" s="1" t="s">
        <v>272</v>
      </c>
      <c r="D1347" s="86">
        <v>623</v>
      </c>
      <c r="E1347" s="87">
        <v>7224983</v>
      </c>
      <c r="F1347" s="86"/>
      <c r="G1347" s="87"/>
      <c r="H1347" s="86">
        <f t="shared" si="60"/>
        <v>623</v>
      </c>
      <c r="I1347" s="87">
        <f t="shared" si="59"/>
        <v>7224983</v>
      </c>
      <c r="J1347" s="387" t="s">
        <v>868</v>
      </c>
      <c r="K1347" s="294"/>
    </row>
    <row r="1348" spans="3:11" ht="13.5">
      <c r="C1348" s="1" t="s">
        <v>273</v>
      </c>
      <c r="D1348" s="86"/>
      <c r="E1348" s="87"/>
      <c r="F1348" s="86"/>
      <c r="G1348" s="87"/>
      <c r="H1348" s="86">
        <f t="shared" si="60"/>
        <v>0</v>
      </c>
      <c r="I1348" s="87">
        <f t="shared" si="59"/>
        <v>0</v>
      </c>
      <c r="J1348" s="387" t="s">
        <v>56</v>
      </c>
      <c r="K1348" s="294"/>
    </row>
    <row r="1349" spans="3:9" ht="13.5">
      <c r="C1349" s="1" t="s">
        <v>274</v>
      </c>
      <c r="D1349" s="86"/>
      <c r="E1349" s="87"/>
      <c r="F1349" s="86"/>
      <c r="G1349" s="87"/>
      <c r="H1349" s="86">
        <f t="shared" si="60"/>
        <v>0</v>
      </c>
      <c r="I1349" s="87">
        <f t="shared" si="59"/>
        <v>0</v>
      </c>
    </row>
    <row r="1350" spans="3:9" ht="13.5">
      <c r="C1350" s="1" t="s">
        <v>275</v>
      </c>
      <c r="D1350" s="86">
        <v>1077</v>
      </c>
      <c r="E1350" s="87">
        <v>7081120</v>
      </c>
      <c r="F1350" s="86">
        <v>484</v>
      </c>
      <c r="G1350" s="87">
        <v>3718870</v>
      </c>
      <c r="H1350" s="86">
        <f t="shared" si="60"/>
        <v>1561</v>
      </c>
      <c r="I1350" s="87">
        <f t="shared" si="59"/>
        <v>10799990</v>
      </c>
    </row>
    <row r="1351" spans="3:9" ht="13.5">
      <c r="C1351" s="1" t="s">
        <v>276</v>
      </c>
      <c r="D1351" s="86"/>
      <c r="E1351" s="87"/>
      <c r="F1351" s="86"/>
      <c r="G1351" s="87"/>
      <c r="H1351" s="86">
        <f t="shared" si="60"/>
        <v>0</v>
      </c>
      <c r="I1351" s="87">
        <f t="shared" si="59"/>
        <v>0</v>
      </c>
    </row>
    <row r="1352" spans="3:9" ht="13.5">
      <c r="C1352" s="1" t="s">
        <v>277</v>
      </c>
      <c r="D1352" s="86">
        <v>370</v>
      </c>
      <c r="E1352" s="87">
        <v>1685000</v>
      </c>
      <c r="F1352" s="86">
        <v>330</v>
      </c>
      <c r="G1352" s="87">
        <v>2715000</v>
      </c>
      <c r="H1352" s="86">
        <f t="shared" si="60"/>
        <v>700</v>
      </c>
      <c r="I1352" s="87">
        <f t="shared" si="59"/>
        <v>4400000</v>
      </c>
    </row>
    <row r="1353" spans="3:11" ht="13.5">
      <c r="C1353" s="1" t="s">
        <v>278</v>
      </c>
      <c r="D1353" s="86"/>
      <c r="E1353" s="87"/>
      <c r="F1353" s="86"/>
      <c r="G1353" s="87"/>
      <c r="H1353" s="86">
        <f t="shared" si="60"/>
        <v>0</v>
      </c>
      <c r="I1353" s="87">
        <f t="shared" si="59"/>
        <v>0</v>
      </c>
      <c r="J1353" s="387" t="s">
        <v>251</v>
      </c>
      <c r="K1353" s="294"/>
    </row>
    <row r="1354" spans="3:9" ht="13.5">
      <c r="C1354" s="1" t="s">
        <v>279</v>
      </c>
      <c r="D1354" s="86"/>
      <c r="E1354" s="87"/>
      <c r="F1354" s="86"/>
      <c r="G1354" s="87"/>
      <c r="H1354" s="86">
        <f t="shared" si="60"/>
        <v>0</v>
      </c>
      <c r="I1354" s="87">
        <f t="shared" si="59"/>
        <v>0</v>
      </c>
    </row>
    <row r="1355" spans="3:9" ht="13.5">
      <c r="C1355" s="1" t="s">
        <v>280</v>
      </c>
      <c r="D1355" s="86"/>
      <c r="E1355" s="87"/>
      <c r="F1355" s="86"/>
      <c r="G1355" s="87"/>
      <c r="H1355" s="86">
        <f t="shared" si="60"/>
        <v>0</v>
      </c>
      <c r="I1355" s="87">
        <f t="shared" si="59"/>
        <v>0</v>
      </c>
    </row>
    <row r="1356" spans="3:9" ht="13.5">
      <c r="C1356" s="1"/>
      <c r="D1356" s="86"/>
      <c r="E1356" s="87"/>
      <c r="F1356" s="86"/>
      <c r="G1356" s="87"/>
      <c r="H1356" s="86"/>
      <c r="I1356" s="87"/>
    </row>
    <row r="1357" spans="3:9" ht="13.5">
      <c r="C1357" s="1" t="s">
        <v>413</v>
      </c>
      <c r="D1357" s="86">
        <f aca="true" t="shared" si="61" ref="D1357:I1357">SUM(D1339:D1355)</f>
        <v>5774</v>
      </c>
      <c r="E1357" s="87">
        <f t="shared" si="61"/>
        <v>88311102</v>
      </c>
      <c r="F1357" s="86">
        <f t="shared" si="61"/>
        <v>8098</v>
      </c>
      <c r="G1357" s="87">
        <f t="shared" si="61"/>
        <v>55181470</v>
      </c>
      <c r="H1357" s="86">
        <f t="shared" si="61"/>
        <v>13872</v>
      </c>
      <c r="I1357" s="87">
        <f t="shared" si="61"/>
        <v>143492572</v>
      </c>
    </row>
    <row r="1363" spans="3:11" ht="13.5">
      <c r="C1363" s="294" t="s">
        <v>454</v>
      </c>
      <c r="D1363" s="294"/>
      <c r="E1363" s="294"/>
      <c r="F1363" s="294"/>
      <c r="G1363" s="294"/>
      <c r="H1363" s="294"/>
      <c r="I1363" s="294"/>
      <c r="J1363" s="294"/>
      <c r="K1363" s="294"/>
    </row>
    <row r="1364" spans="3:5" ht="13.5">
      <c r="C1364" s="348" t="s">
        <v>458</v>
      </c>
      <c r="D1364" s="348"/>
      <c r="E1364" s="348"/>
    </row>
    <row r="1365" spans="3:12" ht="13.5">
      <c r="C1365" s="1"/>
      <c r="D1365" s="239" t="s">
        <v>455</v>
      </c>
      <c r="E1365" s="255" t="s">
        <v>456</v>
      </c>
      <c r="F1365" s="337" t="s">
        <v>457</v>
      </c>
      <c r="G1365" s="295"/>
      <c r="H1365" s="295"/>
      <c r="I1365" s="295"/>
      <c r="J1365" s="295"/>
      <c r="K1365" s="295"/>
      <c r="L1365" s="295"/>
    </row>
    <row r="1366" spans="3:12" ht="13.5">
      <c r="C1366" s="1" t="s">
        <v>264</v>
      </c>
      <c r="D1366" s="239" t="s">
        <v>79</v>
      </c>
      <c r="E1366" s="255"/>
      <c r="F1366" s="333"/>
      <c r="G1366" s="292"/>
      <c r="H1366" s="292"/>
      <c r="I1366" s="292"/>
      <c r="J1366" s="292"/>
      <c r="K1366" s="292"/>
      <c r="L1366" s="292"/>
    </row>
    <row r="1367" spans="3:12" ht="13.5">
      <c r="C1367" s="1" t="s">
        <v>265</v>
      </c>
      <c r="D1367" s="239" t="s">
        <v>79</v>
      </c>
      <c r="E1367" s="255"/>
      <c r="F1367" s="333"/>
      <c r="G1367" s="292"/>
      <c r="H1367" s="292"/>
      <c r="I1367" s="292"/>
      <c r="J1367" s="292"/>
      <c r="K1367" s="292"/>
      <c r="L1367" s="292"/>
    </row>
    <row r="1368" spans="3:12" ht="13.5">
      <c r="C1368" s="1" t="s">
        <v>266</v>
      </c>
      <c r="D1368" s="239" t="s">
        <v>79</v>
      </c>
      <c r="E1368" s="255"/>
      <c r="F1368" s="333"/>
      <c r="G1368" s="292"/>
      <c r="H1368" s="292"/>
      <c r="I1368" s="292"/>
      <c r="J1368" s="292"/>
      <c r="K1368" s="292"/>
      <c r="L1368" s="292"/>
    </row>
    <row r="1369" spans="3:12" ht="13.5">
      <c r="C1369" s="1" t="s">
        <v>267</v>
      </c>
      <c r="D1369" s="239" t="s">
        <v>79</v>
      </c>
      <c r="E1369" s="255"/>
      <c r="F1369" s="333"/>
      <c r="G1369" s="292"/>
      <c r="H1369" s="292"/>
      <c r="I1369" s="292"/>
      <c r="J1369" s="292"/>
      <c r="K1369" s="292"/>
      <c r="L1369" s="292"/>
    </row>
    <row r="1370" spans="3:12" ht="13.5">
      <c r="C1370" s="1" t="s">
        <v>268</v>
      </c>
      <c r="D1370" s="239" t="s">
        <v>79</v>
      </c>
      <c r="E1370" s="255"/>
      <c r="F1370" s="333"/>
      <c r="G1370" s="292"/>
      <c r="H1370" s="292"/>
      <c r="I1370" s="292"/>
      <c r="J1370" s="292"/>
      <c r="K1370" s="292"/>
      <c r="L1370" s="292"/>
    </row>
    <row r="1371" spans="3:12" ht="13.5">
      <c r="C1371" s="1" t="s">
        <v>269</v>
      </c>
      <c r="D1371" s="239" t="s">
        <v>79</v>
      </c>
      <c r="E1371" s="255"/>
      <c r="F1371" s="333"/>
      <c r="G1371" s="292"/>
      <c r="H1371" s="292"/>
      <c r="I1371" s="292"/>
      <c r="J1371" s="292"/>
      <c r="K1371" s="292"/>
      <c r="L1371" s="292"/>
    </row>
    <row r="1372" spans="3:12" ht="13.5">
      <c r="C1372" s="1" t="s">
        <v>270</v>
      </c>
      <c r="D1372" s="239" t="s">
        <v>79</v>
      </c>
      <c r="E1372" s="255"/>
      <c r="F1372" s="333"/>
      <c r="G1372" s="292"/>
      <c r="H1372" s="292"/>
      <c r="I1372" s="292"/>
      <c r="J1372" s="292"/>
      <c r="K1372" s="292"/>
      <c r="L1372" s="292"/>
    </row>
    <row r="1373" spans="3:12" ht="13.5">
      <c r="C1373" s="1" t="s">
        <v>271</v>
      </c>
      <c r="D1373" s="239" t="s">
        <v>79</v>
      </c>
      <c r="E1373" s="255"/>
      <c r="F1373" s="333"/>
      <c r="G1373" s="292"/>
      <c r="H1373" s="292"/>
      <c r="I1373" s="292"/>
      <c r="J1373" s="292"/>
      <c r="K1373" s="292"/>
      <c r="L1373" s="292"/>
    </row>
    <row r="1374" spans="3:12" ht="13.5">
      <c r="C1374" s="1" t="s">
        <v>272</v>
      </c>
      <c r="D1374" s="239" t="s">
        <v>79</v>
      </c>
      <c r="E1374" s="255"/>
      <c r="F1374" s="333"/>
      <c r="G1374" s="292"/>
      <c r="H1374" s="292"/>
      <c r="I1374" s="292"/>
      <c r="J1374" s="292"/>
      <c r="K1374" s="292"/>
      <c r="L1374" s="292"/>
    </row>
    <row r="1375" spans="3:12" ht="13.5">
      <c r="C1375" s="1" t="s">
        <v>273</v>
      </c>
      <c r="D1375" s="239" t="s">
        <v>79</v>
      </c>
      <c r="E1375" s="255"/>
      <c r="F1375" s="333"/>
      <c r="G1375" s="292"/>
      <c r="H1375" s="292"/>
      <c r="I1375" s="292"/>
      <c r="J1375" s="292"/>
      <c r="K1375" s="292"/>
      <c r="L1375" s="292"/>
    </row>
    <row r="1376" spans="3:12" ht="13.5">
      <c r="C1376" s="1" t="s">
        <v>274</v>
      </c>
      <c r="D1376" s="1"/>
      <c r="E1376" s="255" t="s">
        <v>79</v>
      </c>
      <c r="F1376" s="333"/>
      <c r="G1376" s="292"/>
      <c r="H1376" s="292"/>
      <c r="I1376" s="292"/>
      <c r="J1376" s="292"/>
      <c r="K1376" s="292"/>
      <c r="L1376" s="292"/>
    </row>
    <row r="1377" spans="3:12" ht="13.5">
      <c r="C1377" s="1" t="s">
        <v>275</v>
      </c>
      <c r="D1377" s="239" t="s">
        <v>79</v>
      </c>
      <c r="E1377" s="255"/>
      <c r="F1377" s="333"/>
      <c r="G1377" s="292"/>
      <c r="H1377" s="292"/>
      <c r="I1377" s="292"/>
      <c r="J1377" s="292"/>
      <c r="K1377" s="292"/>
      <c r="L1377" s="292"/>
    </row>
    <row r="1378" spans="3:12" ht="13.5">
      <c r="C1378" s="1" t="s">
        <v>276</v>
      </c>
      <c r="D1378" s="239" t="s">
        <v>79</v>
      </c>
      <c r="E1378" s="255"/>
      <c r="F1378" s="333"/>
      <c r="G1378" s="292"/>
      <c r="H1378" s="292"/>
      <c r="I1378" s="292"/>
      <c r="J1378" s="292"/>
      <c r="K1378" s="292"/>
      <c r="L1378" s="292"/>
    </row>
    <row r="1379" spans="3:12" ht="13.5">
      <c r="C1379" s="1" t="s">
        <v>277</v>
      </c>
      <c r="D1379" s="1"/>
      <c r="E1379" s="255" t="s">
        <v>79</v>
      </c>
      <c r="F1379" s="333" t="s">
        <v>207</v>
      </c>
      <c r="G1379" s="292"/>
      <c r="H1379" s="292"/>
      <c r="I1379" s="292"/>
      <c r="J1379" s="292"/>
      <c r="K1379" s="292"/>
      <c r="L1379" s="292"/>
    </row>
    <row r="1380" spans="3:12" ht="13.5">
      <c r="C1380" s="1" t="s">
        <v>278</v>
      </c>
      <c r="D1380" s="239" t="s">
        <v>79</v>
      </c>
      <c r="E1380" s="255"/>
      <c r="F1380" s="333"/>
      <c r="G1380" s="292"/>
      <c r="H1380" s="292"/>
      <c r="I1380" s="292"/>
      <c r="J1380" s="292"/>
      <c r="K1380" s="292"/>
      <c r="L1380" s="292"/>
    </row>
    <row r="1381" spans="3:12" ht="13.5">
      <c r="C1381" s="1" t="s">
        <v>279</v>
      </c>
      <c r="D1381" s="239"/>
      <c r="E1381" s="255" t="s">
        <v>79</v>
      </c>
      <c r="F1381" s="333"/>
      <c r="G1381" s="292"/>
      <c r="H1381" s="292"/>
      <c r="I1381" s="292"/>
      <c r="J1381" s="292"/>
      <c r="K1381" s="292"/>
      <c r="L1381" s="292"/>
    </row>
    <row r="1382" spans="3:12" ht="13.5">
      <c r="C1382" s="1" t="s">
        <v>280</v>
      </c>
      <c r="D1382" s="1"/>
      <c r="E1382" s="255" t="s">
        <v>79</v>
      </c>
      <c r="F1382" s="333" t="s">
        <v>906</v>
      </c>
      <c r="G1382" s="292"/>
      <c r="H1382" s="292"/>
      <c r="I1382" s="292"/>
      <c r="J1382" s="292"/>
      <c r="K1382" s="292"/>
      <c r="L1382" s="292"/>
    </row>
    <row r="1383" spans="3:12" ht="13.5">
      <c r="C1383" s="1"/>
      <c r="D1383" s="1"/>
      <c r="E1383" s="5"/>
      <c r="F1383" s="333"/>
      <c r="G1383" s="292"/>
      <c r="H1383" s="292"/>
      <c r="I1383" s="292"/>
      <c r="J1383" s="292"/>
      <c r="K1383" s="292"/>
      <c r="L1383" s="292"/>
    </row>
    <row r="1384" spans="3:12" ht="13.5">
      <c r="C1384" s="1" t="s">
        <v>413</v>
      </c>
      <c r="D1384" s="12">
        <f>COUNTA(D1366:D1382)</f>
        <v>13</v>
      </c>
      <c r="E1384" s="13">
        <f>COUNTA(E1366:E1382)</f>
        <v>4</v>
      </c>
      <c r="F1384" s="333"/>
      <c r="G1384" s="292"/>
      <c r="H1384" s="292"/>
      <c r="I1384" s="292"/>
      <c r="J1384" s="292"/>
      <c r="K1384" s="292"/>
      <c r="L1384" s="292"/>
    </row>
    <row r="1385" spans="3:12" ht="13.5">
      <c r="C1385" s="18"/>
      <c r="D1385" s="20"/>
      <c r="E1385" s="20"/>
      <c r="F1385" s="271"/>
      <c r="G1385" s="271"/>
      <c r="H1385" s="271"/>
      <c r="I1385" s="271"/>
      <c r="J1385" s="271"/>
      <c r="K1385" s="271"/>
      <c r="L1385" s="271"/>
    </row>
    <row r="1386" spans="3:12" ht="13.5">
      <c r="C1386" s="18"/>
      <c r="D1386" s="20"/>
      <c r="E1386" s="20"/>
      <c r="F1386" s="271"/>
      <c r="G1386" s="271"/>
      <c r="H1386" s="271"/>
      <c r="I1386" s="271"/>
      <c r="J1386" s="271"/>
      <c r="K1386" s="271"/>
      <c r="L1386" s="271"/>
    </row>
    <row r="1387" spans="3:12" ht="13.5">
      <c r="C1387" s="18"/>
      <c r="D1387" s="20"/>
      <c r="E1387" s="20"/>
      <c r="F1387" s="271"/>
      <c r="G1387" s="271"/>
      <c r="H1387" s="271"/>
      <c r="I1387" s="271"/>
      <c r="J1387" s="271"/>
      <c r="K1387" s="271"/>
      <c r="L1387" s="271"/>
    </row>
    <row r="1388" spans="3:12" ht="13.5">
      <c r="C1388" s="18"/>
      <c r="D1388" s="20"/>
      <c r="E1388" s="20"/>
      <c r="F1388" s="271"/>
      <c r="G1388" s="271"/>
      <c r="H1388" s="271"/>
      <c r="I1388" s="271"/>
      <c r="J1388" s="271"/>
      <c r="K1388" s="271"/>
      <c r="L1388" s="271"/>
    </row>
    <row r="1390" spans="3:11" ht="13.5">
      <c r="C1390" s="294" t="s">
        <v>454</v>
      </c>
      <c r="D1390" s="294"/>
      <c r="E1390" s="294"/>
      <c r="F1390" s="294"/>
      <c r="G1390" s="294"/>
      <c r="H1390" s="294"/>
      <c r="I1390" s="294"/>
      <c r="J1390" s="294"/>
      <c r="K1390" s="294"/>
    </row>
    <row r="1391" spans="3:5" ht="13.5">
      <c r="C1391" s="348" t="s">
        <v>459</v>
      </c>
      <c r="D1391" s="348"/>
      <c r="E1391" s="348"/>
    </row>
    <row r="1392" spans="3:14" ht="13.5">
      <c r="C1392" s="1"/>
      <c r="D1392" s="255" t="s">
        <v>455</v>
      </c>
      <c r="E1392" s="16" t="s">
        <v>428</v>
      </c>
      <c r="F1392" s="97" t="s">
        <v>460</v>
      </c>
      <c r="G1392" s="255" t="s">
        <v>456</v>
      </c>
      <c r="H1392" s="337" t="s">
        <v>457</v>
      </c>
      <c r="I1392" s="295"/>
      <c r="J1392" s="295"/>
      <c r="K1392" s="295"/>
      <c r="L1392" s="295"/>
      <c r="M1392" s="295"/>
      <c r="N1392" s="295"/>
    </row>
    <row r="1393" spans="3:14" ht="13.5">
      <c r="C1393" s="1" t="s">
        <v>264</v>
      </c>
      <c r="D1393" s="255" t="s">
        <v>79</v>
      </c>
      <c r="E1393" s="82"/>
      <c r="F1393" s="98">
        <v>0</v>
      </c>
      <c r="G1393" s="5"/>
      <c r="H1393" s="333"/>
      <c r="I1393" s="292"/>
      <c r="J1393" s="292"/>
      <c r="K1393" s="292"/>
      <c r="L1393" s="292"/>
      <c r="M1393" s="292"/>
      <c r="N1393" s="292"/>
    </row>
    <row r="1394" spans="3:14" ht="27">
      <c r="C1394" s="1" t="s">
        <v>265</v>
      </c>
      <c r="D1394" s="255" t="s">
        <v>79</v>
      </c>
      <c r="E1394" s="109" t="s">
        <v>732</v>
      </c>
      <c r="F1394" s="98">
        <v>0</v>
      </c>
      <c r="G1394" s="5"/>
      <c r="H1394" s="333"/>
      <c r="I1394" s="292"/>
      <c r="J1394" s="292"/>
      <c r="K1394" s="292"/>
      <c r="L1394" s="292"/>
      <c r="M1394" s="292"/>
      <c r="N1394" s="292"/>
    </row>
    <row r="1395" spans="3:14" ht="27">
      <c r="C1395" s="1" t="s">
        <v>266</v>
      </c>
      <c r="D1395" s="255" t="s">
        <v>79</v>
      </c>
      <c r="E1395" s="109" t="s">
        <v>760</v>
      </c>
      <c r="F1395" s="98">
        <v>0</v>
      </c>
      <c r="G1395" s="5"/>
      <c r="H1395" s="333" t="s">
        <v>761</v>
      </c>
      <c r="I1395" s="292"/>
      <c r="J1395" s="292"/>
      <c r="K1395" s="292"/>
      <c r="L1395" s="292"/>
      <c r="M1395" s="292"/>
      <c r="N1395" s="292"/>
    </row>
    <row r="1396" spans="3:14" ht="13.5">
      <c r="C1396" s="1" t="s">
        <v>267</v>
      </c>
      <c r="D1396" s="255" t="s">
        <v>79</v>
      </c>
      <c r="E1396" s="123" t="s">
        <v>794</v>
      </c>
      <c r="F1396" s="98">
        <v>0</v>
      </c>
      <c r="G1396" s="5"/>
      <c r="H1396" s="333"/>
      <c r="I1396" s="292"/>
      <c r="J1396" s="292"/>
      <c r="K1396" s="292"/>
      <c r="L1396" s="292"/>
      <c r="M1396" s="292"/>
      <c r="N1396" s="292"/>
    </row>
    <row r="1397" spans="3:14" ht="13.5">
      <c r="C1397" s="1" t="s">
        <v>268</v>
      </c>
      <c r="D1397" s="255" t="s">
        <v>79</v>
      </c>
      <c r="E1397" s="82"/>
      <c r="F1397" s="98">
        <v>0</v>
      </c>
      <c r="G1397" s="5"/>
      <c r="H1397" s="333"/>
      <c r="I1397" s="292"/>
      <c r="J1397" s="292"/>
      <c r="K1397" s="292"/>
      <c r="L1397" s="292"/>
      <c r="M1397" s="292"/>
      <c r="N1397" s="292"/>
    </row>
    <row r="1398" spans="3:14" ht="13.5">
      <c r="C1398" s="1" t="s">
        <v>269</v>
      </c>
      <c r="D1398" s="255" t="s">
        <v>79</v>
      </c>
      <c r="E1398" s="82"/>
      <c r="F1398" s="98"/>
      <c r="G1398" s="5"/>
      <c r="H1398" s="333"/>
      <c r="I1398" s="292"/>
      <c r="J1398" s="292"/>
      <c r="K1398" s="292"/>
      <c r="L1398" s="292"/>
      <c r="M1398" s="292"/>
      <c r="N1398" s="292"/>
    </row>
    <row r="1399" spans="3:14" ht="13.5">
      <c r="C1399" s="1" t="s">
        <v>270</v>
      </c>
      <c r="D1399" s="255" t="s">
        <v>79</v>
      </c>
      <c r="E1399" s="82"/>
      <c r="F1399" s="98"/>
      <c r="G1399" s="5"/>
      <c r="H1399" s="333"/>
      <c r="I1399" s="292"/>
      <c r="J1399" s="292"/>
      <c r="K1399" s="292"/>
      <c r="L1399" s="292"/>
      <c r="M1399" s="292"/>
      <c r="N1399" s="292"/>
    </row>
    <row r="1400" spans="3:14" ht="27">
      <c r="C1400" s="1" t="s">
        <v>271</v>
      </c>
      <c r="D1400" s="255" t="s">
        <v>79</v>
      </c>
      <c r="E1400" s="128" t="s">
        <v>8</v>
      </c>
      <c r="F1400" s="98" t="s">
        <v>9</v>
      </c>
      <c r="G1400" s="5"/>
      <c r="H1400" s="333"/>
      <c r="I1400" s="292"/>
      <c r="J1400" s="292"/>
      <c r="K1400" s="292"/>
      <c r="L1400" s="292"/>
      <c r="M1400" s="292"/>
      <c r="N1400" s="292"/>
    </row>
    <row r="1401" spans="3:14" ht="13.5">
      <c r="C1401" s="1" t="s">
        <v>272</v>
      </c>
      <c r="D1401" s="255" t="s">
        <v>79</v>
      </c>
      <c r="E1401" s="82" t="s">
        <v>35</v>
      </c>
      <c r="F1401" s="98">
        <v>0</v>
      </c>
      <c r="G1401" s="5"/>
      <c r="H1401" s="333"/>
      <c r="I1401" s="292"/>
      <c r="J1401" s="292"/>
      <c r="K1401" s="292"/>
      <c r="L1401" s="292"/>
      <c r="M1401" s="292"/>
      <c r="N1401" s="292"/>
    </row>
    <row r="1402" spans="3:14" ht="13.5">
      <c r="C1402" s="1" t="s">
        <v>273</v>
      </c>
      <c r="D1402" s="255" t="s">
        <v>79</v>
      </c>
      <c r="E1402" s="82">
        <v>8856</v>
      </c>
      <c r="F1402" s="98">
        <v>0</v>
      </c>
      <c r="G1402" s="5"/>
      <c r="H1402" s="333"/>
      <c r="I1402" s="292"/>
      <c r="J1402" s="292"/>
      <c r="K1402" s="292"/>
      <c r="L1402" s="292"/>
      <c r="M1402" s="292"/>
      <c r="N1402" s="292"/>
    </row>
    <row r="1403" spans="3:14" ht="13.5">
      <c r="C1403" s="1" t="s">
        <v>274</v>
      </c>
      <c r="D1403" s="255" t="s">
        <v>79</v>
      </c>
      <c r="E1403" s="82">
        <v>8556</v>
      </c>
      <c r="F1403" s="98">
        <v>300</v>
      </c>
      <c r="G1403" s="5"/>
      <c r="H1403" s="333"/>
      <c r="I1403" s="292"/>
      <c r="J1403" s="292"/>
      <c r="K1403" s="292"/>
      <c r="L1403" s="292"/>
      <c r="M1403" s="292"/>
      <c r="N1403" s="292"/>
    </row>
    <row r="1404" spans="3:14" ht="13.5">
      <c r="C1404" s="1" t="s">
        <v>275</v>
      </c>
      <c r="D1404" s="255" t="s">
        <v>79</v>
      </c>
      <c r="E1404" s="82">
        <v>8964</v>
      </c>
      <c r="F1404" s="98"/>
      <c r="G1404" s="5"/>
      <c r="H1404" s="333"/>
      <c r="I1404" s="292"/>
      <c r="J1404" s="292"/>
      <c r="K1404" s="292"/>
      <c r="L1404" s="292"/>
      <c r="M1404" s="292"/>
      <c r="N1404" s="292"/>
    </row>
    <row r="1405" spans="3:14" ht="13.5">
      <c r="C1405" s="1" t="s">
        <v>276</v>
      </c>
      <c r="D1405" s="255" t="s">
        <v>79</v>
      </c>
      <c r="E1405" s="82"/>
      <c r="F1405" s="98">
        <v>0</v>
      </c>
      <c r="G1405" s="5"/>
      <c r="H1405" s="333"/>
      <c r="I1405" s="292"/>
      <c r="J1405" s="292"/>
      <c r="K1405" s="292"/>
      <c r="L1405" s="292"/>
      <c r="M1405" s="292"/>
      <c r="N1405" s="292"/>
    </row>
    <row r="1406" spans="3:14" ht="13.5">
      <c r="C1406" s="1" t="s">
        <v>277</v>
      </c>
      <c r="D1406" s="255" t="s">
        <v>79</v>
      </c>
      <c r="E1406" s="82"/>
      <c r="F1406" s="98"/>
      <c r="G1406" s="5"/>
      <c r="H1406" s="333"/>
      <c r="I1406" s="292"/>
      <c r="J1406" s="292"/>
      <c r="K1406" s="292"/>
      <c r="L1406" s="292"/>
      <c r="M1406" s="292"/>
      <c r="N1406" s="292"/>
    </row>
    <row r="1407" spans="3:14" ht="27">
      <c r="C1407" s="1" t="s">
        <v>278</v>
      </c>
      <c r="D1407" s="255" t="s">
        <v>79</v>
      </c>
      <c r="E1407" s="109" t="s">
        <v>252</v>
      </c>
      <c r="F1407" s="109" t="s">
        <v>253</v>
      </c>
      <c r="G1407" s="5"/>
      <c r="H1407" s="333"/>
      <c r="I1407" s="292"/>
      <c r="J1407" s="292"/>
      <c r="K1407" s="292"/>
      <c r="L1407" s="292"/>
      <c r="M1407" s="292"/>
      <c r="N1407" s="292"/>
    </row>
    <row r="1408" spans="3:14" ht="27">
      <c r="C1408" s="1" t="s">
        <v>279</v>
      </c>
      <c r="D1408" s="255" t="s">
        <v>79</v>
      </c>
      <c r="E1408" s="109" t="s">
        <v>142</v>
      </c>
      <c r="F1408" s="98">
        <v>1000</v>
      </c>
      <c r="G1408" s="5"/>
      <c r="H1408" s="333" t="s">
        <v>143</v>
      </c>
      <c r="I1408" s="292"/>
      <c r="J1408" s="292"/>
      <c r="K1408" s="292"/>
      <c r="L1408" s="292"/>
      <c r="M1408" s="292"/>
      <c r="N1408" s="292"/>
    </row>
    <row r="1409" spans="3:14" ht="13.5">
      <c r="C1409" s="1" t="s">
        <v>280</v>
      </c>
      <c r="D1409" s="255" t="s">
        <v>79</v>
      </c>
      <c r="E1409" s="82">
        <v>1000</v>
      </c>
      <c r="F1409" s="98">
        <v>1000</v>
      </c>
      <c r="G1409" s="5"/>
      <c r="H1409" s="333" t="s">
        <v>907</v>
      </c>
      <c r="I1409" s="292"/>
      <c r="J1409" s="292"/>
      <c r="K1409" s="292"/>
      <c r="L1409" s="292"/>
      <c r="M1409" s="292"/>
      <c r="N1409" s="292"/>
    </row>
    <row r="1410" spans="3:14" ht="13.5">
      <c r="C1410" s="1"/>
      <c r="D1410" s="5"/>
      <c r="E1410" s="82"/>
      <c r="F1410" s="98"/>
      <c r="G1410" s="5"/>
      <c r="H1410" s="333"/>
      <c r="I1410" s="292"/>
      <c r="J1410" s="292"/>
      <c r="K1410" s="292"/>
      <c r="L1410" s="292"/>
      <c r="M1410" s="292"/>
      <c r="N1410" s="292"/>
    </row>
    <row r="1411" spans="3:14" ht="13.5">
      <c r="C1411" s="1" t="s">
        <v>413</v>
      </c>
      <c r="D1411" s="13">
        <f>COUNTA(D1393:D1409)</f>
        <v>17</v>
      </c>
      <c r="E1411" s="82">
        <f>AVERAGE(E1393:E1409)</f>
        <v>6844</v>
      </c>
      <c r="F1411" s="98">
        <f>AVERAGE(F1393:F1409)</f>
        <v>209.0909090909091</v>
      </c>
      <c r="G1411" s="13">
        <f>COUNTA(G1393:G1409)</f>
        <v>0</v>
      </c>
      <c r="H1411" s="333"/>
      <c r="I1411" s="292"/>
      <c r="J1411" s="292"/>
      <c r="K1411" s="292"/>
      <c r="L1411" s="292"/>
      <c r="M1411" s="292"/>
      <c r="N1411" s="292"/>
    </row>
    <row r="1412" spans="3:14" ht="13.5">
      <c r="C1412" s="18"/>
      <c r="D1412" s="20"/>
      <c r="E1412" s="84"/>
      <c r="F1412" s="84"/>
      <c r="G1412" s="20"/>
      <c r="H1412" s="271"/>
      <c r="I1412" s="271"/>
      <c r="J1412" s="271"/>
      <c r="K1412" s="271"/>
      <c r="L1412" s="271"/>
      <c r="M1412" s="271"/>
      <c r="N1412" s="271"/>
    </row>
    <row r="1413" spans="3:14" ht="13.5">
      <c r="C1413" s="18"/>
      <c r="D1413" s="20"/>
      <c r="E1413" s="84"/>
      <c r="F1413" s="84"/>
      <c r="G1413" s="20"/>
      <c r="H1413" s="271"/>
      <c r="I1413" s="271"/>
      <c r="J1413" s="271"/>
      <c r="K1413" s="271"/>
      <c r="L1413" s="271"/>
      <c r="M1413" s="271"/>
      <c r="N1413" s="271"/>
    </row>
    <row r="1414" spans="3:14" ht="13.5">
      <c r="C1414" s="18"/>
      <c r="D1414" s="20"/>
      <c r="E1414" s="84"/>
      <c r="F1414" s="84"/>
      <c r="G1414" s="20"/>
      <c r="H1414" s="271"/>
      <c r="I1414" s="271"/>
      <c r="J1414" s="271"/>
      <c r="K1414" s="271"/>
      <c r="L1414" s="271"/>
      <c r="M1414" s="271"/>
      <c r="N1414" s="271"/>
    </row>
    <row r="1415" spans="3:14" ht="13.5">
      <c r="C1415" s="18"/>
      <c r="D1415" s="20"/>
      <c r="E1415" s="84"/>
      <c r="F1415" s="84"/>
      <c r="G1415" s="20"/>
      <c r="H1415" s="271"/>
      <c r="I1415" s="271"/>
      <c r="J1415" s="271"/>
      <c r="K1415" s="271"/>
      <c r="L1415" s="271"/>
      <c r="M1415" s="271"/>
      <c r="N1415" s="271"/>
    </row>
    <row r="1416" spans="3:14" ht="13.5">
      <c r="C1416" s="18"/>
      <c r="D1416" s="20"/>
      <c r="E1416" s="84"/>
      <c r="F1416" s="84"/>
      <c r="G1416" s="20"/>
      <c r="H1416" s="271"/>
      <c r="I1416" s="271"/>
      <c r="J1416" s="271"/>
      <c r="K1416" s="271"/>
      <c r="L1416" s="271"/>
      <c r="M1416" s="271"/>
      <c r="N1416" s="271"/>
    </row>
    <row r="1417" spans="3:14" ht="13.5">
      <c r="C1417" s="18"/>
      <c r="D1417" s="20"/>
      <c r="E1417" s="84"/>
      <c r="F1417" s="84"/>
      <c r="G1417" s="20"/>
      <c r="H1417" s="271"/>
      <c r="I1417" s="271"/>
      <c r="J1417" s="271"/>
      <c r="K1417" s="271"/>
      <c r="L1417" s="271"/>
      <c r="M1417" s="271"/>
      <c r="N1417" s="271"/>
    </row>
    <row r="1418" spans="3:14" ht="13.5">
      <c r="C1418" s="18"/>
      <c r="D1418" s="20"/>
      <c r="E1418" s="84"/>
      <c r="F1418" s="84"/>
      <c r="G1418" s="20"/>
      <c r="H1418" s="271"/>
      <c r="I1418" s="271"/>
      <c r="J1418" s="271"/>
      <c r="K1418" s="271"/>
      <c r="L1418" s="271"/>
      <c r="M1418" s="271"/>
      <c r="N1418" s="271"/>
    </row>
    <row r="1419" spans="3:14" ht="13.5">
      <c r="C1419" s="18"/>
      <c r="D1419" s="20"/>
      <c r="E1419" s="84"/>
      <c r="F1419" s="84"/>
      <c r="G1419" s="20"/>
      <c r="H1419" s="271"/>
      <c r="I1419" s="271"/>
      <c r="J1419" s="271"/>
      <c r="K1419" s="271"/>
      <c r="L1419" s="271"/>
      <c r="M1419" s="271"/>
      <c r="N1419" s="271"/>
    </row>
    <row r="1420" spans="3:14" ht="13.5">
      <c r="C1420" s="18"/>
      <c r="D1420" s="20"/>
      <c r="E1420" s="84"/>
      <c r="F1420" s="84"/>
      <c r="G1420" s="20"/>
      <c r="H1420" s="271"/>
      <c r="I1420" s="271"/>
      <c r="J1420" s="271"/>
      <c r="K1420" s="271"/>
      <c r="L1420" s="271"/>
      <c r="M1420" s="271"/>
      <c r="N1420" s="271"/>
    </row>
    <row r="1421" spans="3:14" ht="13.5">
      <c r="C1421" s="18"/>
      <c r="D1421" s="20"/>
      <c r="E1421" s="84"/>
      <c r="F1421" s="84"/>
      <c r="G1421" s="20"/>
      <c r="H1421" s="271"/>
      <c r="I1421" s="271"/>
      <c r="J1421" s="271"/>
      <c r="K1421" s="271"/>
      <c r="L1421" s="271"/>
      <c r="M1421" s="271"/>
      <c r="N1421" s="271"/>
    </row>
    <row r="1422" spans="3:14" ht="13.5">
      <c r="C1422" s="18"/>
      <c r="D1422" s="20"/>
      <c r="E1422" s="84"/>
      <c r="F1422" s="84"/>
      <c r="G1422" s="20"/>
      <c r="H1422" s="271"/>
      <c r="I1422" s="271"/>
      <c r="J1422" s="271"/>
      <c r="K1422" s="284" t="s">
        <v>1010</v>
      </c>
      <c r="L1422" s="271"/>
      <c r="M1422" s="271"/>
      <c r="N1422" s="271"/>
    </row>
    <row r="1423" spans="3:11" ht="13.5">
      <c r="C1423" s="294" t="s">
        <v>461</v>
      </c>
      <c r="D1423" s="294"/>
      <c r="E1423" s="294"/>
      <c r="F1423" s="294"/>
      <c r="G1423" s="294"/>
      <c r="H1423" s="294"/>
      <c r="I1423" s="294"/>
      <c r="J1423" s="294"/>
      <c r="K1423" s="294"/>
    </row>
    <row r="1424" spans="3:8" ht="13.5">
      <c r="C1424" s="294" t="s">
        <v>462</v>
      </c>
      <c r="D1424" s="294"/>
      <c r="E1424" s="294"/>
      <c r="F1424" s="294"/>
      <c r="G1424" s="294"/>
      <c r="H1424" s="294"/>
    </row>
    <row r="1425" spans="3:12" ht="13.5">
      <c r="C1425" s="1"/>
      <c r="D1425" s="239" t="s">
        <v>463</v>
      </c>
      <c r="E1425" s="255" t="s">
        <v>464</v>
      </c>
      <c r="F1425" s="337" t="s">
        <v>465</v>
      </c>
      <c r="G1425" s="295"/>
      <c r="H1425" s="295"/>
      <c r="I1425" s="295"/>
      <c r="J1425" s="295"/>
      <c r="K1425" s="295"/>
      <c r="L1425" s="295"/>
    </row>
    <row r="1426" spans="3:12" ht="13.5">
      <c r="C1426" s="1" t="s">
        <v>264</v>
      </c>
      <c r="D1426" s="255" t="s">
        <v>79</v>
      </c>
      <c r="E1426" s="5"/>
      <c r="F1426" s="333"/>
      <c r="G1426" s="292"/>
      <c r="H1426" s="292"/>
      <c r="I1426" s="292"/>
      <c r="J1426" s="292"/>
      <c r="K1426" s="292"/>
      <c r="L1426" s="292"/>
    </row>
    <row r="1427" spans="3:12" ht="13.5">
      <c r="C1427" s="1" t="s">
        <v>265</v>
      </c>
      <c r="D1427" s="255" t="s">
        <v>79</v>
      </c>
      <c r="E1427" s="5"/>
      <c r="F1427" s="333"/>
      <c r="G1427" s="292"/>
      <c r="H1427" s="292"/>
      <c r="I1427" s="292"/>
      <c r="J1427" s="292"/>
      <c r="K1427" s="292"/>
      <c r="L1427" s="292"/>
    </row>
    <row r="1428" spans="3:12" ht="13.5">
      <c r="C1428" s="1" t="s">
        <v>266</v>
      </c>
      <c r="D1428" s="255" t="s">
        <v>79</v>
      </c>
      <c r="E1428" s="5"/>
      <c r="F1428" s="333"/>
      <c r="G1428" s="292"/>
      <c r="H1428" s="292"/>
      <c r="I1428" s="292"/>
      <c r="J1428" s="292"/>
      <c r="K1428" s="292"/>
      <c r="L1428" s="292"/>
    </row>
    <row r="1429" spans="3:12" ht="13.5">
      <c r="C1429" s="1" t="s">
        <v>267</v>
      </c>
      <c r="D1429" s="255" t="s">
        <v>79</v>
      </c>
      <c r="E1429" s="5"/>
      <c r="F1429" s="333"/>
      <c r="G1429" s="292"/>
      <c r="H1429" s="292"/>
      <c r="I1429" s="292"/>
      <c r="J1429" s="292"/>
      <c r="K1429" s="292"/>
      <c r="L1429" s="292"/>
    </row>
    <row r="1430" spans="3:12" ht="13.5">
      <c r="C1430" s="1" t="s">
        <v>268</v>
      </c>
      <c r="D1430" s="255" t="s">
        <v>79</v>
      </c>
      <c r="E1430" s="5"/>
      <c r="F1430" s="333"/>
      <c r="G1430" s="292"/>
      <c r="H1430" s="292"/>
      <c r="I1430" s="292"/>
      <c r="J1430" s="292"/>
      <c r="K1430" s="292"/>
      <c r="L1430" s="292"/>
    </row>
    <row r="1431" spans="3:12" ht="13.5">
      <c r="C1431" s="1" t="s">
        <v>269</v>
      </c>
      <c r="D1431" s="255" t="s">
        <v>79</v>
      </c>
      <c r="E1431" s="5"/>
      <c r="F1431" s="333"/>
      <c r="G1431" s="292"/>
      <c r="H1431" s="292"/>
      <c r="I1431" s="292"/>
      <c r="J1431" s="292"/>
      <c r="K1431" s="292"/>
      <c r="L1431" s="292"/>
    </row>
    <row r="1432" spans="3:12" ht="13.5">
      <c r="C1432" s="1" t="s">
        <v>270</v>
      </c>
      <c r="D1432" s="255" t="s">
        <v>79</v>
      </c>
      <c r="E1432" s="5"/>
      <c r="F1432" s="333"/>
      <c r="G1432" s="292"/>
      <c r="H1432" s="292"/>
      <c r="I1432" s="292"/>
      <c r="J1432" s="292"/>
      <c r="K1432" s="292"/>
      <c r="L1432" s="292"/>
    </row>
    <row r="1433" spans="3:12" ht="13.5">
      <c r="C1433" s="1" t="s">
        <v>271</v>
      </c>
      <c r="D1433" s="255" t="s">
        <v>79</v>
      </c>
      <c r="E1433" s="5"/>
      <c r="F1433" s="333"/>
      <c r="G1433" s="292"/>
      <c r="H1433" s="292"/>
      <c r="I1433" s="292"/>
      <c r="J1433" s="292"/>
      <c r="K1433" s="292"/>
      <c r="L1433" s="292"/>
    </row>
    <row r="1434" spans="3:12" ht="13.5">
      <c r="C1434" s="1" t="s">
        <v>272</v>
      </c>
      <c r="D1434" s="255" t="s">
        <v>79</v>
      </c>
      <c r="E1434" s="5"/>
      <c r="F1434" s="333"/>
      <c r="G1434" s="292"/>
      <c r="H1434" s="292"/>
      <c r="I1434" s="292"/>
      <c r="J1434" s="292"/>
      <c r="K1434" s="292"/>
      <c r="L1434" s="292"/>
    </row>
    <row r="1435" spans="3:12" ht="13.5">
      <c r="C1435" s="1" t="s">
        <v>273</v>
      </c>
      <c r="D1435" s="255" t="s">
        <v>79</v>
      </c>
      <c r="E1435" s="5"/>
      <c r="F1435" s="333"/>
      <c r="G1435" s="292"/>
      <c r="H1435" s="292"/>
      <c r="I1435" s="292"/>
      <c r="J1435" s="292"/>
      <c r="K1435" s="292"/>
      <c r="L1435" s="292"/>
    </row>
    <row r="1436" spans="3:12" ht="13.5">
      <c r="C1436" s="1" t="s">
        <v>274</v>
      </c>
      <c r="D1436" s="255" t="s">
        <v>79</v>
      </c>
      <c r="E1436" s="5"/>
      <c r="F1436" s="333"/>
      <c r="G1436" s="292"/>
      <c r="H1436" s="292"/>
      <c r="I1436" s="292"/>
      <c r="J1436" s="292"/>
      <c r="K1436" s="292"/>
      <c r="L1436" s="292"/>
    </row>
    <row r="1437" spans="3:12" ht="13.5">
      <c r="C1437" s="1" t="s">
        <v>275</v>
      </c>
      <c r="D1437" s="255" t="s">
        <v>79</v>
      </c>
      <c r="E1437" s="5"/>
      <c r="F1437" s="333"/>
      <c r="G1437" s="292"/>
      <c r="H1437" s="292"/>
      <c r="I1437" s="292"/>
      <c r="J1437" s="292"/>
      <c r="K1437" s="292"/>
      <c r="L1437" s="292"/>
    </row>
    <row r="1438" spans="3:12" ht="13.5">
      <c r="C1438" s="1" t="s">
        <v>276</v>
      </c>
      <c r="D1438" s="255" t="s">
        <v>79</v>
      </c>
      <c r="E1438" s="5"/>
      <c r="F1438" s="333"/>
      <c r="G1438" s="292"/>
      <c r="H1438" s="292"/>
      <c r="I1438" s="292"/>
      <c r="J1438" s="292"/>
      <c r="K1438" s="292"/>
      <c r="L1438" s="292"/>
    </row>
    <row r="1439" spans="3:12" ht="13.5">
      <c r="C1439" s="1" t="s">
        <v>277</v>
      </c>
      <c r="D1439" s="255" t="s">
        <v>79</v>
      </c>
      <c r="E1439" s="5"/>
      <c r="F1439" s="333"/>
      <c r="G1439" s="292"/>
      <c r="H1439" s="292"/>
      <c r="I1439" s="292"/>
      <c r="J1439" s="292"/>
      <c r="K1439" s="292"/>
      <c r="L1439" s="292"/>
    </row>
    <row r="1440" spans="3:12" ht="13.5">
      <c r="C1440" s="1" t="s">
        <v>278</v>
      </c>
      <c r="D1440" s="255" t="s">
        <v>79</v>
      </c>
      <c r="E1440" s="5"/>
      <c r="F1440" s="333"/>
      <c r="G1440" s="292"/>
      <c r="H1440" s="292"/>
      <c r="I1440" s="292"/>
      <c r="J1440" s="292"/>
      <c r="K1440" s="292"/>
      <c r="L1440" s="292"/>
    </row>
    <row r="1441" spans="3:12" ht="13.5">
      <c r="C1441" s="1" t="s">
        <v>279</v>
      </c>
      <c r="D1441" s="255" t="s">
        <v>79</v>
      </c>
      <c r="E1441" s="5"/>
      <c r="F1441" s="333"/>
      <c r="G1441" s="292"/>
      <c r="H1441" s="292"/>
      <c r="I1441" s="292"/>
      <c r="J1441" s="292"/>
      <c r="K1441" s="292"/>
      <c r="L1441" s="292"/>
    </row>
    <row r="1442" spans="3:12" ht="13.5">
      <c r="C1442" s="1" t="s">
        <v>280</v>
      </c>
      <c r="D1442" s="255" t="s">
        <v>79</v>
      </c>
      <c r="E1442" s="5"/>
      <c r="F1442" s="333"/>
      <c r="G1442" s="292"/>
      <c r="H1442" s="292"/>
      <c r="I1442" s="292"/>
      <c r="J1442" s="292"/>
      <c r="K1442" s="292"/>
      <c r="L1442" s="292"/>
    </row>
    <row r="1443" spans="3:12" ht="13.5">
      <c r="C1443" s="1"/>
      <c r="D1443" s="1"/>
      <c r="E1443" s="5"/>
      <c r="F1443" s="333"/>
      <c r="G1443" s="292"/>
      <c r="H1443" s="292"/>
      <c r="I1443" s="292"/>
      <c r="J1443" s="292"/>
      <c r="K1443" s="292"/>
      <c r="L1443" s="292"/>
    </row>
    <row r="1444" spans="3:12" ht="13.5">
      <c r="C1444" s="1" t="s">
        <v>413</v>
      </c>
      <c r="D1444" s="12">
        <f>COUNTA(D1426:D1442)</f>
        <v>17</v>
      </c>
      <c r="E1444" s="13">
        <f>COUNTA(E1426:E1442)</f>
        <v>0</v>
      </c>
      <c r="F1444" s="333"/>
      <c r="G1444" s="292"/>
      <c r="H1444" s="292"/>
      <c r="I1444" s="292"/>
      <c r="J1444" s="292"/>
      <c r="K1444" s="292"/>
      <c r="L1444" s="292"/>
    </row>
    <row r="1450" spans="3:8" ht="13.5">
      <c r="C1450" s="294" t="s">
        <v>466</v>
      </c>
      <c r="D1450" s="294"/>
      <c r="E1450" s="294"/>
      <c r="F1450" s="294"/>
      <c r="G1450" s="294"/>
      <c r="H1450" s="294"/>
    </row>
    <row r="1451" spans="3:12" ht="13.5">
      <c r="C1451" s="1"/>
      <c r="D1451" s="239" t="s">
        <v>463</v>
      </c>
      <c r="E1451" s="255" t="s">
        <v>464</v>
      </c>
      <c r="F1451" s="337" t="s">
        <v>467</v>
      </c>
      <c r="G1451" s="295"/>
      <c r="H1451" s="295"/>
      <c r="I1451" s="295"/>
      <c r="J1451" s="295"/>
      <c r="K1451" s="295"/>
      <c r="L1451" s="295"/>
    </row>
    <row r="1452" spans="3:12" ht="13.5">
      <c r="C1452" s="1" t="s">
        <v>264</v>
      </c>
      <c r="D1452" s="255" t="s">
        <v>79</v>
      </c>
      <c r="E1452" s="5"/>
      <c r="F1452" s="333"/>
      <c r="G1452" s="292"/>
      <c r="H1452" s="292"/>
      <c r="I1452" s="292"/>
      <c r="J1452" s="292"/>
      <c r="K1452" s="292"/>
      <c r="L1452" s="292"/>
    </row>
    <row r="1453" spans="3:12" ht="13.5">
      <c r="C1453" s="1" t="s">
        <v>265</v>
      </c>
      <c r="D1453" s="255" t="s">
        <v>79</v>
      </c>
      <c r="E1453" s="5"/>
      <c r="F1453" s="333"/>
      <c r="G1453" s="292"/>
      <c r="H1453" s="292"/>
      <c r="I1453" s="292"/>
      <c r="J1453" s="292"/>
      <c r="K1453" s="292"/>
      <c r="L1453" s="292"/>
    </row>
    <row r="1454" spans="3:12" ht="13.5">
      <c r="C1454" s="1" t="s">
        <v>266</v>
      </c>
      <c r="D1454" s="255" t="s">
        <v>79</v>
      </c>
      <c r="E1454" s="5"/>
      <c r="F1454" s="333"/>
      <c r="G1454" s="292"/>
      <c r="H1454" s="292"/>
      <c r="I1454" s="292"/>
      <c r="J1454" s="292"/>
      <c r="K1454" s="292"/>
      <c r="L1454" s="292"/>
    </row>
    <row r="1455" spans="3:12" ht="13.5">
      <c r="C1455" s="1" t="s">
        <v>267</v>
      </c>
      <c r="D1455" s="255" t="s">
        <v>79</v>
      </c>
      <c r="E1455" s="5"/>
      <c r="F1455" s="333"/>
      <c r="G1455" s="292"/>
      <c r="H1455" s="292"/>
      <c r="I1455" s="292"/>
      <c r="J1455" s="292"/>
      <c r="K1455" s="292"/>
      <c r="L1455" s="292"/>
    </row>
    <row r="1456" spans="3:12" ht="13.5">
      <c r="C1456" s="1" t="s">
        <v>268</v>
      </c>
      <c r="D1456" s="255" t="s">
        <v>79</v>
      </c>
      <c r="E1456" s="5"/>
      <c r="F1456" s="333"/>
      <c r="G1456" s="292"/>
      <c r="H1456" s="292"/>
      <c r="I1456" s="292"/>
      <c r="J1456" s="292"/>
      <c r="K1456" s="292"/>
      <c r="L1456" s="292"/>
    </row>
    <row r="1457" spans="3:12" ht="13.5">
      <c r="C1457" s="1" t="s">
        <v>269</v>
      </c>
      <c r="D1457" s="255" t="s">
        <v>79</v>
      </c>
      <c r="E1457" s="5"/>
      <c r="F1457" s="333"/>
      <c r="G1457" s="292"/>
      <c r="H1457" s="292"/>
      <c r="I1457" s="292"/>
      <c r="J1457" s="292"/>
      <c r="K1457" s="292"/>
      <c r="L1457" s="292"/>
    </row>
    <row r="1458" spans="3:12" ht="13.5">
      <c r="C1458" s="1" t="s">
        <v>270</v>
      </c>
      <c r="D1458" s="255" t="s">
        <v>79</v>
      </c>
      <c r="E1458" s="5"/>
      <c r="F1458" s="333"/>
      <c r="G1458" s="292"/>
      <c r="H1458" s="292"/>
      <c r="I1458" s="292"/>
      <c r="J1458" s="292"/>
      <c r="K1458" s="292"/>
      <c r="L1458" s="292"/>
    </row>
    <row r="1459" spans="3:12" ht="13.5">
      <c r="C1459" s="1" t="s">
        <v>271</v>
      </c>
      <c r="D1459" s="255" t="s">
        <v>79</v>
      </c>
      <c r="E1459" s="5"/>
      <c r="F1459" s="333"/>
      <c r="G1459" s="292"/>
      <c r="H1459" s="292"/>
      <c r="I1459" s="292"/>
      <c r="J1459" s="292"/>
      <c r="K1459" s="292"/>
      <c r="L1459" s="292"/>
    </row>
    <row r="1460" spans="3:12" ht="13.5">
      <c r="C1460" s="1" t="s">
        <v>272</v>
      </c>
      <c r="D1460" s="255" t="s">
        <v>79</v>
      </c>
      <c r="E1460" s="5"/>
      <c r="F1460" s="333"/>
      <c r="G1460" s="292"/>
      <c r="H1460" s="292"/>
      <c r="I1460" s="292"/>
      <c r="J1460" s="292"/>
      <c r="K1460" s="292"/>
      <c r="L1460" s="292"/>
    </row>
    <row r="1461" spans="3:12" ht="13.5">
      <c r="C1461" s="1" t="s">
        <v>273</v>
      </c>
      <c r="D1461" s="255" t="s">
        <v>79</v>
      </c>
      <c r="E1461" s="5"/>
      <c r="F1461" s="333"/>
      <c r="G1461" s="292"/>
      <c r="H1461" s="292"/>
      <c r="I1461" s="292"/>
      <c r="J1461" s="292"/>
      <c r="K1461" s="292"/>
      <c r="L1461" s="292"/>
    </row>
    <row r="1462" spans="3:12" ht="13.5">
      <c r="C1462" s="1" t="s">
        <v>274</v>
      </c>
      <c r="D1462" s="255" t="s">
        <v>79</v>
      </c>
      <c r="E1462" s="5"/>
      <c r="F1462" s="333"/>
      <c r="G1462" s="292"/>
      <c r="H1462" s="292"/>
      <c r="I1462" s="292"/>
      <c r="J1462" s="292"/>
      <c r="K1462" s="292"/>
      <c r="L1462" s="292"/>
    </row>
    <row r="1463" spans="3:12" ht="13.5">
      <c r="C1463" s="1" t="s">
        <v>275</v>
      </c>
      <c r="D1463" s="255" t="s">
        <v>79</v>
      </c>
      <c r="E1463" s="5"/>
      <c r="F1463" s="333"/>
      <c r="G1463" s="292"/>
      <c r="H1463" s="292"/>
      <c r="I1463" s="292"/>
      <c r="J1463" s="292"/>
      <c r="K1463" s="292"/>
      <c r="L1463" s="292"/>
    </row>
    <row r="1464" spans="3:12" ht="13.5">
      <c r="C1464" s="1" t="s">
        <v>276</v>
      </c>
      <c r="D1464" s="255" t="s">
        <v>79</v>
      </c>
      <c r="E1464" s="5"/>
      <c r="F1464" s="333"/>
      <c r="G1464" s="292"/>
      <c r="H1464" s="292"/>
      <c r="I1464" s="292"/>
      <c r="J1464" s="292"/>
      <c r="K1464" s="292"/>
      <c r="L1464" s="292"/>
    </row>
    <row r="1465" spans="3:12" ht="13.5">
      <c r="C1465" s="1" t="s">
        <v>277</v>
      </c>
      <c r="D1465" s="255" t="s">
        <v>79</v>
      </c>
      <c r="E1465" s="5"/>
      <c r="F1465" s="333" t="s">
        <v>208</v>
      </c>
      <c r="G1465" s="292"/>
      <c r="H1465" s="292"/>
      <c r="I1465" s="292"/>
      <c r="J1465" s="292"/>
      <c r="K1465" s="292"/>
      <c r="L1465" s="292"/>
    </row>
    <row r="1466" spans="3:12" ht="13.5">
      <c r="C1466" s="1" t="s">
        <v>278</v>
      </c>
      <c r="D1466" s="255" t="s">
        <v>79</v>
      </c>
      <c r="E1466" s="5"/>
      <c r="F1466" s="333"/>
      <c r="G1466" s="292"/>
      <c r="H1466" s="292"/>
      <c r="I1466" s="292"/>
      <c r="J1466" s="292"/>
      <c r="K1466" s="292"/>
      <c r="L1466" s="292"/>
    </row>
    <row r="1467" spans="3:12" ht="13.5">
      <c r="C1467" s="1" t="s">
        <v>279</v>
      </c>
      <c r="D1467" s="255" t="s">
        <v>79</v>
      </c>
      <c r="E1467" s="5"/>
      <c r="F1467" s="333"/>
      <c r="G1467" s="292"/>
      <c r="H1467" s="292"/>
      <c r="I1467" s="292"/>
      <c r="J1467" s="292"/>
      <c r="K1467" s="292"/>
      <c r="L1467" s="292"/>
    </row>
    <row r="1468" spans="3:12" ht="13.5">
      <c r="C1468" s="1" t="s">
        <v>280</v>
      </c>
      <c r="D1468" s="255" t="s">
        <v>79</v>
      </c>
      <c r="E1468" s="5"/>
      <c r="F1468" s="333"/>
      <c r="G1468" s="292"/>
      <c r="H1468" s="292"/>
      <c r="I1468" s="292"/>
      <c r="J1468" s="292"/>
      <c r="K1468" s="292"/>
      <c r="L1468" s="292"/>
    </row>
    <row r="1469" spans="3:12" ht="13.5">
      <c r="C1469" s="1"/>
      <c r="D1469" s="1"/>
      <c r="E1469" s="5"/>
      <c r="F1469" s="333"/>
      <c r="G1469" s="292"/>
      <c r="H1469" s="292"/>
      <c r="I1469" s="292"/>
      <c r="J1469" s="292"/>
      <c r="K1469" s="292"/>
      <c r="L1469" s="292"/>
    </row>
    <row r="1470" spans="3:12" ht="13.5">
      <c r="C1470" s="1" t="s">
        <v>413</v>
      </c>
      <c r="D1470" s="12">
        <f>COUNTA(D1452:D1468)</f>
        <v>17</v>
      </c>
      <c r="E1470" s="13">
        <f>COUNTA(E1452:E1468)</f>
        <v>0</v>
      </c>
      <c r="F1470" s="333"/>
      <c r="G1470" s="292"/>
      <c r="H1470" s="292"/>
      <c r="I1470" s="292"/>
      <c r="J1470" s="292"/>
      <c r="K1470" s="292"/>
      <c r="L1470" s="292"/>
    </row>
    <row r="1514" ht="13.5">
      <c r="K1514" s="276" t="s">
        <v>1011</v>
      </c>
    </row>
    <row r="1515" spans="3:5" ht="13.5">
      <c r="C1515" s="294" t="s">
        <v>468</v>
      </c>
      <c r="D1515" s="294"/>
      <c r="E1515" s="294"/>
    </row>
    <row r="1516" spans="3:6" ht="13.5">
      <c r="C1516" s="294" t="s">
        <v>469</v>
      </c>
      <c r="D1516" s="294"/>
      <c r="E1516" s="294"/>
      <c r="F1516" s="294"/>
    </row>
    <row r="1517" spans="3:6" ht="13.5">
      <c r="C1517" s="348" t="s">
        <v>481</v>
      </c>
      <c r="D1517" s="348"/>
      <c r="E1517" s="348"/>
      <c r="F1517" s="348"/>
    </row>
    <row r="1518" spans="3:11" ht="13.5">
      <c r="C1518" s="292"/>
      <c r="D1518" s="295" t="s">
        <v>474</v>
      </c>
      <c r="E1518" s="295"/>
      <c r="F1518" s="295"/>
      <c r="G1518" s="295"/>
      <c r="H1518" s="295" t="s">
        <v>475</v>
      </c>
      <c r="I1518" s="295"/>
      <c r="J1518" s="295" t="s">
        <v>480</v>
      </c>
      <c r="K1518" s="295"/>
    </row>
    <row r="1519" spans="3:11" ht="13.5">
      <c r="C1519" s="292"/>
      <c r="D1519" s="251" t="s">
        <v>470</v>
      </c>
      <c r="E1519" s="54" t="s">
        <v>471</v>
      </c>
      <c r="F1519" s="54" t="s">
        <v>472</v>
      </c>
      <c r="G1519" s="252" t="s">
        <v>473</v>
      </c>
      <c r="H1519" s="251" t="s">
        <v>476</v>
      </c>
      <c r="I1519" s="28" t="s">
        <v>477</v>
      </c>
      <c r="J1519" s="269" t="s">
        <v>478</v>
      </c>
      <c r="K1519" s="28" t="s">
        <v>477</v>
      </c>
    </row>
    <row r="1520" spans="3:14" ht="13.5">
      <c r="C1520" s="1" t="s">
        <v>264</v>
      </c>
      <c r="D1520" s="5"/>
      <c r="E1520" s="16" t="s">
        <v>79</v>
      </c>
      <c r="F1520" s="99"/>
      <c r="G1520" s="21"/>
      <c r="H1520" s="254" t="s">
        <v>795</v>
      </c>
      <c r="I1520" s="262"/>
      <c r="J1520" s="5"/>
      <c r="K1520" s="262" t="s">
        <v>79</v>
      </c>
      <c r="M1520" s="402" t="s">
        <v>105</v>
      </c>
      <c r="N1520" s="403"/>
    </row>
    <row r="1521" spans="3:14" ht="13.5">
      <c r="C1521" s="1" t="s">
        <v>265</v>
      </c>
      <c r="D1521" s="5"/>
      <c r="E1521" s="16" t="s">
        <v>79</v>
      </c>
      <c r="F1521" s="22"/>
      <c r="G1521" s="21"/>
      <c r="H1521" s="254"/>
      <c r="I1521" s="262" t="s">
        <v>683</v>
      </c>
      <c r="J1521" s="5"/>
      <c r="K1521" s="262" t="s">
        <v>79</v>
      </c>
      <c r="M1521" s="403"/>
      <c r="N1521" s="403"/>
    </row>
    <row r="1522" spans="3:14" ht="13.5">
      <c r="C1522" s="1" t="s">
        <v>266</v>
      </c>
      <c r="D1522" s="5"/>
      <c r="E1522" s="16" t="s">
        <v>79</v>
      </c>
      <c r="F1522" s="22"/>
      <c r="G1522" s="21"/>
      <c r="H1522" s="254"/>
      <c r="I1522" s="262" t="s">
        <v>683</v>
      </c>
      <c r="J1522" s="5"/>
      <c r="K1522" s="262" t="s">
        <v>79</v>
      </c>
      <c r="M1522" s="152"/>
      <c r="N1522" s="152"/>
    </row>
    <row r="1523" spans="3:11" ht="13.5">
      <c r="C1523" s="1" t="s">
        <v>267</v>
      </c>
      <c r="D1523" s="5"/>
      <c r="E1523" s="16" t="s">
        <v>79</v>
      </c>
      <c r="F1523" s="22"/>
      <c r="G1523" s="21"/>
      <c r="H1523" s="254" t="s">
        <v>795</v>
      </c>
      <c r="I1523" s="262"/>
      <c r="J1523" s="5"/>
      <c r="K1523" s="262" t="s">
        <v>79</v>
      </c>
    </row>
    <row r="1524" spans="3:11" ht="13.5">
      <c r="C1524" s="1" t="s">
        <v>268</v>
      </c>
      <c r="D1524" s="5"/>
      <c r="E1524" s="16" t="s">
        <v>79</v>
      </c>
      <c r="F1524" s="22"/>
      <c r="G1524" s="21"/>
      <c r="H1524" s="254"/>
      <c r="I1524" s="262" t="s">
        <v>683</v>
      </c>
      <c r="J1524" s="5"/>
      <c r="K1524" s="262" t="s">
        <v>79</v>
      </c>
    </row>
    <row r="1525" spans="3:11" ht="13.5">
      <c r="C1525" s="1" t="s">
        <v>269</v>
      </c>
      <c r="D1525" s="5"/>
      <c r="E1525" s="16" t="s">
        <v>79</v>
      </c>
      <c r="F1525" s="22"/>
      <c r="G1525" s="21"/>
      <c r="H1525" s="254"/>
      <c r="I1525" s="262" t="s">
        <v>683</v>
      </c>
      <c r="J1525" s="5"/>
      <c r="K1525" s="262" t="s">
        <v>79</v>
      </c>
    </row>
    <row r="1526" spans="3:11" ht="13.5">
      <c r="C1526" s="1" t="s">
        <v>270</v>
      </c>
      <c r="D1526" s="5"/>
      <c r="E1526" s="16" t="s">
        <v>79</v>
      </c>
      <c r="F1526" s="22"/>
      <c r="G1526" s="21"/>
      <c r="H1526" s="254" t="s">
        <v>795</v>
      </c>
      <c r="I1526" s="262"/>
      <c r="J1526" s="5"/>
      <c r="K1526" s="262" t="s">
        <v>79</v>
      </c>
    </row>
    <row r="1527" spans="3:11" ht="22.5">
      <c r="C1527" s="1" t="s">
        <v>271</v>
      </c>
      <c r="D1527" s="5"/>
      <c r="E1527" s="16" t="s">
        <v>79</v>
      </c>
      <c r="F1527" s="22"/>
      <c r="G1527" s="21"/>
      <c r="H1527" s="211" t="s">
        <v>981</v>
      </c>
      <c r="I1527" s="28" t="s">
        <v>980</v>
      </c>
      <c r="J1527" s="5"/>
      <c r="K1527" s="262" t="s">
        <v>79</v>
      </c>
    </row>
    <row r="1528" spans="3:11" ht="13.5">
      <c r="C1528" s="1" t="s">
        <v>272</v>
      </c>
      <c r="D1528" s="5"/>
      <c r="E1528" s="16" t="s">
        <v>79</v>
      </c>
      <c r="F1528" s="22"/>
      <c r="G1528" s="21"/>
      <c r="H1528" s="254" t="s">
        <v>795</v>
      </c>
      <c r="I1528" s="262"/>
      <c r="J1528" s="5"/>
      <c r="K1528" s="262" t="s">
        <v>79</v>
      </c>
    </row>
    <row r="1529" spans="3:11" ht="13.5">
      <c r="C1529" s="1" t="s">
        <v>273</v>
      </c>
      <c r="D1529" s="16" t="s">
        <v>79</v>
      </c>
      <c r="E1529" s="16"/>
      <c r="F1529" s="22"/>
      <c r="G1529" s="21"/>
      <c r="H1529" s="254"/>
      <c r="I1529" s="262" t="s">
        <v>683</v>
      </c>
      <c r="J1529" s="5"/>
      <c r="K1529" s="262" t="s">
        <v>79</v>
      </c>
    </row>
    <row r="1530" spans="3:11" ht="13.5">
      <c r="C1530" s="1" t="s">
        <v>274</v>
      </c>
      <c r="D1530" s="5"/>
      <c r="E1530" s="16" t="s">
        <v>79</v>
      </c>
      <c r="F1530" s="22"/>
      <c r="G1530" s="21"/>
      <c r="H1530" s="254" t="s">
        <v>795</v>
      </c>
      <c r="I1530" s="262"/>
      <c r="J1530" s="5"/>
      <c r="K1530" s="262" t="s">
        <v>79</v>
      </c>
    </row>
    <row r="1531" spans="3:11" ht="13.5">
      <c r="C1531" s="1" t="s">
        <v>275</v>
      </c>
      <c r="D1531" s="5"/>
      <c r="E1531" s="16" t="s">
        <v>79</v>
      </c>
      <c r="F1531" s="22"/>
      <c r="G1531" s="21"/>
      <c r="H1531" s="151" t="s">
        <v>104</v>
      </c>
      <c r="I1531" s="262"/>
      <c r="J1531" s="5"/>
      <c r="K1531" s="262" t="s">
        <v>79</v>
      </c>
    </row>
    <row r="1532" spans="3:11" ht="13.5">
      <c r="C1532" s="1" t="s">
        <v>276</v>
      </c>
      <c r="D1532" s="5"/>
      <c r="E1532" s="16" t="s">
        <v>79</v>
      </c>
      <c r="F1532" s="22"/>
      <c r="G1532" s="21"/>
      <c r="H1532" s="254">
        <v>0</v>
      </c>
      <c r="I1532" s="262" t="s">
        <v>683</v>
      </c>
      <c r="J1532" s="5"/>
      <c r="K1532" s="262" t="s">
        <v>79</v>
      </c>
    </row>
    <row r="1533" spans="3:11" ht="13.5">
      <c r="C1533" s="1" t="s">
        <v>277</v>
      </c>
      <c r="D1533" s="5"/>
      <c r="E1533" s="16" t="s">
        <v>79</v>
      </c>
      <c r="F1533" s="22"/>
      <c r="G1533" s="21"/>
      <c r="H1533" s="254">
        <v>0</v>
      </c>
      <c r="I1533" s="262" t="s">
        <v>683</v>
      </c>
      <c r="J1533" s="5"/>
      <c r="K1533" s="262" t="s">
        <v>79</v>
      </c>
    </row>
    <row r="1534" spans="3:11" ht="13.5">
      <c r="C1534" s="1" t="s">
        <v>278</v>
      </c>
      <c r="D1534" s="5"/>
      <c r="E1534" s="16" t="s">
        <v>79</v>
      </c>
      <c r="F1534" s="22"/>
      <c r="G1534" s="21"/>
      <c r="H1534" s="151" t="s">
        <v>104</v>
      </c>
      <c r="I1534" s="262"/>
      <c r="J1534" s="5"/>
      <c r="K1534" s="262" t="s">
        <v>79</v>
      </c>
    </row>
    <row r="1535" spans="3:11" ht="13.5">
      <c r="C1535" s="1" t="s">
        <v>279</v>
      </c>
      <c r="D1535" s="5"/>
      <c r="E1535" s="16" t="s">
        <v>79</v>
      </c>
      <c r="F1535" s="22"/>
      <c r="G1535" s="21"/>
      <c r="H1535" s="254">
        <v>0</v>
      </c>
      <c r="I1535" s="262" t="s">
        <v>683</v>
      </c>
      <c r="J1535" s="5"/>
      <c r="K1535" s="262" t="s">
        <v>79</v>
      </c>
    </row>
    <row r="1536" spans="3:11" ht="13.5">
      <c r="C1536" s="1" t="s">
        <v>280</v>
      </c>
      <c r="D1536" s="16" t="s">
        <v>79</v>
      </c>
      <c r="E1536" s="16"/>
      <c r="F1536" s="22"/>
      <c r="G1536" s="21"/>
      <c r="H1536" s="254"/>
      <c r="I1536" s="262" t="s">
        <v>683</v>
      </c>
      <c r="J1536" s="5"/>
      <c r="K1536" s="262" t="s">
        <v>79</v>
      </c>
    </row>
    <row r="1537" spans="3:11" ht="13.5">
      <c r="C1537" s="1"/>
      <c r="D1537" s="5"/>
      <c r="E1537" s="22"/>
      <c r="F1537" s="22"/>
      <c r="G1537" s="21"/>
      <c r="H1537" s="5"/>
      <c r="I1537" s="7"/>
      <c r="J1537" s="5"/>
      <c r="K1537" s="7"/>
    </row>
    <row r="1538" spans="3:11" ht="13.5">
      <c r="C1538" s="1" t="s">
        <v>413</v>
      </c>
      <c r="D1538" s="5">
        <f>COUNTA(D1520:D1536)</f>
        <v>2</v>
      </c>
      <c r="E1538" s="22">
        <f>COUNTA(E1520:E1536)</f>
        <v>15</v>
      </c>
      <c r="F1538" s="22">
        <f>COUNTA(F1520:F1536)</f>
        <v>0</v>
      </c>
      <c r="G1538" s="21">
        <f>COUNTA(G1520:G1536)</f>
        <v>0</v>
      </c>
      <c r="H1538" s="5"/>
      <c r="I1538" s="7">
        <f>COUNTA(I1520:I1536)</f>
        <v>10</v>
      </c>
      <c r="J1538" s="5">
        <f>COUNTA(J1520:J1536)</f>
        <v>0</v>
      </c>
      <c r="K1538" s="7">
        <f>COUNTA(K1520:K1536)</f>
        <v>17</v>
      </c>
    </row>
    <row r="1539" spans="3:11" ht="13.5">
      <c r="C1539" s="18"/>
      <c r="D1539" s="18"/>
      <c r="E1539" s="18"/>
      <c r="F1539" s="18"/>
      <c r="G1539" s="18"/>
      <c r="H1539" s="18"/>
      <c r="I1539" s="18"/>
      <c r="J1539" s="18"/>
      <c r="K1539" s="18"/>
    </row>
    <row r="1540" spans="3:11" ht="13.5">
      <c r="C1540" s="18"/>
      <c r="D1540" s="18"/>
      <c r="E1540" s="18"/>
      <c r="F1540" s="18"/>
      <c r="G1540" s="18"/>
      <c r="H1540" s="18"/>
      <c r="I1540" s="18"/>
      <c r="J1540" s="18"/>
      <c r="K1540" s="18"/>
    </row>
    <row r="1541" spans="3:11" ht="13.5">
      <c r="C1541" s="18"/>
      <c r="D1541" s="18"/>
      <c r="E1541" s="18"/>
      <c r="F1541" s="18"/>
      <c r="G1541" s="18"/>
      <c r="H1541" s="18"/>
      <c r="I1541" s="18"/>
      <c r="J1541" s="18"/>
      <c r="K1541" s="18"/>
    </row>
    <row r="1542" spans="3:11" ht="13.5">
      <c r="C1542" s="18"/>
      <c r="D1542" s="18"/>
      <c r="E1542" s="18"/>
      <c r="F1542" s="18"/>
      <c r="G1542" s="18"/>
      <c r="H1542" s="18"/>
      <c r="I1542" s="18"/>
      <c r="J1542" s="18"/>
      <c r="K1542" s="18"/>
    </row>
    <row r="1544" spans="3:6" ht="13.5">
      <c r="C1544" s="348" t="s">
        <v>482</v>
      </c>
      <c r="D1544" s="348"/>
      <c r="E1544" s="348"/>
      <c r="F1544" s="348"/>
    </row>
    <row r="1545" spans="3:11" ht="13.5">
      <c r="C1545" s="292"/>
      <c r="D1545" s="295" t="s">
        <v>474</v>
      </c>
      <c r="E1545" s="295"/>
      <c r="F1545" s="295"/>
      <c r="G1545" s="295"/>
      <c r="H1545" s="295" t="s">
        <v>475</v>
      </c>
      <c r="I1545" s="295"/>
      <c r="J1545" s="295" t="s">
        <v>480</v>
      </c>
      <c r="K1545" s="295"/>
    </row>
    <row r="1546" spans="3:11" ht="13.5">
      <c r="C1546" s="292"/>
      <c r="D1546" s="251" t="s">
        <v>470</v>
      </c>
      <c r="E1546" s="54" t="s">
        <v>471</v>
      </c>
      <c r="F1546" s="54" t="s">
        <v>472</v>
      </c>
      <c r="G1546" s="252" t="s">
        <v>473</v>
      </c>
      <c r="H1546" s="251" t="s">
        <v>476</v>
      </c>
      <c r="I1546" s="28" t="s">
        <v>477</v>
      </c>
      <c r="J1546" s="269" t="s">
        <v>478</v>
      </c>
      <c r="K1546" s="28" t="s">
        <v>477</v>
      </c>
    </row>
    <row r="1547" spans="3:11" ht="13.5">
      <c r="C1547" s="1" t="s">
        <v>264</v>
      </c>
      <c r="D1547" s="5"/>
      <c r="E1547" s="16" t="s">
        <v>79</v>
      </c>
      <c r="F1547" s="22"/>
      <c r="G1547" s="21"/>
      <c r="H1547" s="5" t="s">
        <v>796</v>
      </c>
      <c r="I1547" s="262"/>
      <c r="J1547" s="5"/>
      <c r="K1547" s="262" t="s">
        <v>79</v>
      </c>
    </row>
    <row r="1548" spans="3:14" ht="13.5">
      <c r="C1548" s="1" t="s">
        <v>265</v>
      </c>
      <c r="D1548" s="5"/>
      <c r="E1548" s="16" t="s">
        <v>79</v>
      </c>
      <c r="F1548" s="22"/>
      <c r="G1548" s="21"/>
      <c r="H1548" s="5"/>
      <c r="I1548" s="262" t="s">
        <v>683</v>
      </c>
      <c r="J1548" s="5"/>
      <c r="K1548" s="262" t="s">
        <v>79</v>
      </c>
      <c r="M1548" s="402" t="s">
        <v>105</v>
      </c>
      <c r="N1548" s="403"/>
    </row>
    <row r="1549" spans="3:14" ht="13.5">
      <c r="C1549" s="1" t="s">
        <v>266</v>
      </c>
      <c r="D1549" s="5"/>
      <c r="E1549" s="16" t="s">
        <v>79</v>
      </c>
      <c r="F1549" s="22"/>
      <c r="G1549" s="21"/>
      <c r="H1549" s="5"/>
      <c r="I1549" s="262" t="s">
        <v>683</v>
      </c>
      <c r="J1549" s="5"/>
      <c r="K1549" s="262" t="s">
        <v>79</v>
      </c>
      <c r="M1549" s="403"/>
      <c r="N1549" s="403"/>
    </row>
    <row r="1550" spans="3:11" ht="13.5">
      <c r="C1550" s="1" t="s">
        <v>267</v>
      </c>
      <c r="D1550" s="5"/>
      <c r="E1550" s="16" t="s">
        <v>79</v>
      </c>
      <c r="F1550" s="22"/>
      <c r="G1550" s="21"/>
      <c r="H1550" s="5" t="s">
        <v>796</v>
      </c>
      <c r="I1550" s="262"/>
      <c r="J1550" s="5"/>
      <c r="K1550" s="262" t="s">
        <v>79</v>
      </c>
    </row>
    <row r="1551" spans="3:11" ht="13.5">
      <c r="C1551" s="1" t="s">
        <v>268</v>
      </c>
      <c r="D1551" s="5"/>
      <c r="E1551" s="16" t="s">
        <v>79</v>
      </c>
      <c r="F1551" s="22"/>
      <c r="G1551" s="21"/>
      <c r="H1551" s="254"/>
      <c r="I1551" s="262" t="s">
        <v>683</v>
      </c>
      <c r="J1551" s="5"/>
      <c r="K1551" s="262" t="s">
        <v>79</v>
      </c>
    </row>
    <row r="1552" spans="3:11" ht="13.5">
      <c r="C1552" s="1" t="s">
        <v>269</v>
      </c>
      <c r="D1552" s="5"/>
      <c r="E1552" s="16" t="s">
        <v>79</v>
      </c>
      <c r="F1552" s="22"/>
      <c r="G1552" s="21"/>
      <c r="H1552" s="5"/>
      <c r="I1552" s="262" t="s">
        <v>683</v>
      </c>
      <c r="J1552" s="5"/>
      <c r="K1552" s="262" t="s">
        <v>79</v>
      </c>
    </row>
    <row r="1553" spans="3:14" ht="13.5">
      <c r="C1553" s="1" t="s">
        <v>270</v>
      </c>
      <c r="D1553" s="5"/>
      <c r="E1553" s="16" t="s">
        <v>79</v>
      </c>
      <c r="F1553" s="22"/>
      <c r="G1553" s="21"/>
      <c r="H1553" s="5" t="s">
        <v>796</v>
      </c>
      <c r="I1553" s="262"/>
      <c r="J1553" s="5"/>
      <c r="K1553" s="262" t="s">
        <v>79</v>
      </c>
      <c r="M1553" s="404" t="s">
        <v>107</v>
      </c>
      <c r="N1553" s="404"/>
    </row>
    <row r="1554" spans="3:14" ht="45">
      <c r="C1554" s="1" t="s">
        <v>271</v>
      </c>
      <c r="D1554" s="5"/>
      <c r="E1554" s="16" t="s">
        <v>79</v>
      </c>
      <c r="F1554" s="22"/>
      <c r="G1554" s="21"/>
      <c r="H1554" s="211" t="s">
        <v>982</v>
      </c>
      <c r="I1554" s="28" t="s">
        <v>980</v>
      </c>
      <c r="J1554" s="5"/>
      <c r="K1554" s="262" t="s">
        <v>79</v>
      </c>
      <c r="M1554" s="404"/>
      <c r="N1554" s="404"/>
    </row>
    <row r="1555" spans="3:14" ht="13.5">
      <c r="C1555" s="1" t="s">
        <v>272</v>
      </c>
      <c r="D1555" s="5"/>
      <c r="E1555" s="16" t="s">
        <v>79</v>
      </c>
      <c r="F1555" s="22"/>
      <c r="G1555" s="21"/>
      <c r="H1555" s="5" t="s">
        <v>796</v>
      </c>
      <c r="I1555" s="262"/>
      <c r="J1555" s="5"/>
      <c r="K1555" s="262" t="s">
        <v>79</v>
      </c>
      <c r="M1555" s="404"/>
      <c r="N1555" s="404"/>
    </row>
    <row r="1556" spans="3:11" ht="13.5">
      <c r="C1556" s="1" t="s">
        <v>273</v>
      </c>
      <c r="D1556" s="16" t="s">
        <v>79</v>
      </c>
      <c r="E1556" s="16"/>
      <c r="F1556" s="22"/>
      <c r="G1556" s="21"/>
      <c r="H1556" s="254"/>
      <c r="I1556" s="262" t="s">
        <v>683</v>
      </c>
      <c r="J1556" s="5"/>
      <c r="K1556" s="262" t="s">
        <v>79</v>
      </c>
    </row>
    <row r="1557" spans="3:11" ht="13.5">
      <c r="C1557" s="1" t="s">
        <v>274</v>
      </c>
      <c r="D1557" s="5"/>
      <c r="E1557" s="16" t="s">
        <v>79</v>
      </c>
      <c r="F1557" s="22"/>
      <c r="G1557" s="21"/>
      <c r="H1557" s="5">
        <v>400</v>
      </c>
      <c r="I1557" s="262"/>
      <c r="J1557" s="5"/>
      <c r="K1557" s="262" t="s">
        <v>79</v>
      </c>
    </row>
    <row r="1558" spans="3:11" ht="13.5">
      <c r="C1558" s="1" t="s">
        <v>275</v>
      </c>
      <c r="D1558" s="5"/>
      <c r="E1558" s="16" t="s">
        <v>79</v>
      </c>
      <c r="F1558" s="22"/>
      <c r="G1558" s="21"/>
      <c r="H1558" s="251" t="s">
        <v>106</v>
      </c>
      <c r="I1558" s="262"/>
      <c r="J1558" s="5"/>
      <c r="K1558" s="262" t="s">
        <v>79</v>
      </c>
    </row>
    <row r="1559" spans="3:11" ht="13.5">
      <c r="C1559" s="1" t="s">
        <v>276</v>
      </c>
      <c r="D1559" s="5"/>
      <c r="E1559" s="16" t="s">
        <v>79</v>
      </c>
      <c r="F1559" s="22"/>
      <c r="G1559" s="21"/>
      <c r="H1559" s="254">
        <v>0</v>
      </c>
      <c r="I1559" s="262" t="s">
        <v>683</v>
      </c>
      <c r="J1559" s="5"/>
      <c r="K1559" s="262" t="s">
        <v>79</v>
      </c>
    </row>
    <row r="1560" spans="3:11" ht="13.5">
      <c r="C1560" s="1" t="s">
        <v>277</v>
      </c>
      <c r="D1560" s="5"/>
      <c r="E1560" s="16" t="s">
        <v>79</v>
      </c>
      <c r="F1560" s="22"/>
      <c r="G1560" s="21"/>
      <c r="H1560" s="254">
        <v>0</v>
      </c>
      <c r="I1560" s="262" t="s">
        <v>683</v>
      </c>
      <c r="J1560" s="5"/>
      <c r="K1560" s="262" t="s">
        <v>79</v>
      </c>
    </row>
    <row r="1561" spans="3:11" ht="13.5">
      <c r="C1561" s="1" t="s">
        <v>278</v>
      </c>
      <c r="D1561" s="5"/>
      <c r="E1561" s="16" t="s">
        <v>79</v>
      </c>
      <c r="F1561" s="22"/>
      <c r="G1561" s="21"/>
      <c r="H1561" s="151" t="s">
        <v>104</v>
      </c>
      <c r="I1561" s="262"/>
      <c r="J1561" s="5"/>
      <c r="K1561" s="262" t="s">
        <v>79</v>
      </c>
    </row>
    <row r="1562" spans="3:11" ht="13.5">
      <c r="C1562" s="1" t="s">
        <v>279</v>
      </c>
      <c r="D1562" s="5"/>
      <c r="E1562" s="16" t="s">
        <v>79</v>
      </c>
      <c r="F1562" s="22"/>
      <c r="G1562" s="21"/>
      <c r="H1562" s="254">
        <v>0</v>
      </c>
      <c r="I1562" s="262" t="s">
        <v>683</v>
      </c>
      <c r="J1562" s="5"/>
      <c r="K1562" s="262" t="s">
        <v>79</v>
      </c>
    </row>
    <row r="1563" spans="3:11" ht="13.5">
      <c r="C1563" s="1" t="s">
        <v>280</v>
      </c>
      <c r="D1563" s="16" t="s">
        <v>79</v>
      </c>
      <c r="E1563" s="16"/>
      <c r="F1563" s="22"/>
      <c r="G1563" s="21"/>
      <c r="H1563" s="254"/>
      <c r="I1563" s="262" t="s">
        <v>683</v>
      </c>
      <c r="J1563" s="5"/>
      <c r="K1563" s="262" t="s">
        <v>79</v>
      </c>
    </row>
    <row r="1564" spans="3:11" ht="13.5">
      <c r="C1564" s="1"/>
      <c r="D1564" s="5"/>
      <c r="E1564" s="22"/>
      <c r="F1564" s="22"/>
      <c r="G1564" s="21"/>
      <c r="H1564" s="5"/>
      <c r="I1564" s="7"/>
      <c r="J1564" s="5"/>
      <c r="K1564" s="7"/>
    </row>
    <row r="1565" spans="3:11" ht="13.5">
      <c r="C1565" s="1" t="s">
        <v>413</v>
      </c>
      <c r="D1565" s="13">
        <f>COUNTA(D1547:D1563)</f>
        <v>2</v>
      </c>
      <c r="E1565" s="17">
        <f>COUNTA(E1547:E1563)</f>
        <v>15</v>
      </c>
      <c r="F1565" s="17">
        <f>COUNTA(F1547:F1563)</f>
        <v>0</v>
      </c>
      <c r="G1565" s="15">
        <f>COUNTA(G1547:G1563)</f>
        <v>0</v>
      </c>
      <c r="H1565" s="13"/>
      <c r="I1565" s="26">
        <f>COUNTA(I1547:I1563)</f>
        <v>10</v>
      </c>
      <c r="J1565" s="13">
        <f>COUNTA(J1547:J1563)</f>
        <v>0</v>
      </c>
      <c r="K1565" s="26">
        <f>COUNTA(K1547:K1563)</f>
        <v>17</v>
      </c>
    </row>
    <row r="1566" spans="3:11" ht="13.5">
      <c r="C1566" s="18"/>
      <c r="D1566" s="18"/>
      <c r="E1566" s="18"/>
      <c r="F1566" s="18"/>
      <c r="G1566" s="18"/>
      <c r="H1566" s="18"/>
      <c r="I1566" s="18"/>
      <c r="J1566" s="18"/>
      <c r="K1566" s="18"/>
    </row>
    <row r="1567" spans="3:11" ht="13.5">
      <c r="C1567" s="18"/>
      <c r="D1567" s="18"/>
      <c r="E1567" s="18"/>
      <c r="F1567" s="18"/>
      <c r="G1567" s="18"/>
      <c r="H1567" s="18"/>
      <c r="I1567" s="18"/>
      <c r="J1567" s="18"/>
      <c r="K1567" s="18"/>
    </row>
    <row r="1568" spans="3:11" ht="13.5">
      <c r="C1568" s="18"/>
      <c r="D1568" s="18"/>
      <c r="E1568" s="18"/>
      <c r="F1568" s="18"/>
      <c r="G1568" s="18"/>
      <c r="H1568" s="18"/>
      <c r="I1568" s="18"/>
      <c r="J1568" s="18"/>
      <c r="K1568" s="18"/>
    </row>
    <row r="1569" spans="3:11" ht="13.5">
      <c r="C1569" s="18"/>
      <c r="D1569" s="18"/>
      <c r="E1569" s="18"/>
      <c r="F1569" s="18"/>
      <c r="G1569" s="18"/>
      <c r="H1569" s="18"/>
      <c r="I1569" s="18"/>
      <c r="J1569" s="18"/>
      <c r="K1569" s="18"/>
    </row>
    <row r="1571" spans="3:6" ht="13.5">
      <c r="C1571" s="348" t="s">
        <v>483</v>
      </c>
      <c r="D1571" s="348"/>
      <c r="E1571" s="348"/>
      <c r="F1571" s="348"/>
    </row>
    <row r="1572" spans="3:12" ht="13.5">
      <c r="C1572" s="292"/>
      <c r="D1572" s="295" t="s">
        <v>474</v>
      </c>
      <c r="E1572" s="295"/>
      <c r="F1572" s="295"/>
      <c r="G1572" s="295"/>
      <c r="H1572" s="295" t="s">
        <v>475</v>
      </c>
      <c r="I1572" s="295"/>
      <c r="J1572" s="295" t="s">
        <v>480</v>
      </c>
      <c r="K1572" s="295"/>
      <c r="L1572" s="400" t="s">
        <v>484</v>
      </c>
    </row>
    <row r="1573" spans="3:12" ht="13.5">
      <c r="C1573" s="292"/>
      <c r="D1573" s="251" t="s">
        <v>470</v>
      </c>
      <c r="E1573" s="54" t="s">
        <v>471</v>
      </c>
      <c r="F1573" s="54" t="s">
        <v>472</v>
      </c>
      <c r="G1573" s="252" t="s">
        <v>473</v>
      </c>
      <c r="H1573" s="251" t="s">
        <v>476</v>
      </c>
      <c r="I1573" s="28" t="s">
        <v>477</v>
      </c>
      <c r="J1573" s="269" t="s">
        <v>478</v>
      </c>
      <c r="K1573" s="28" t="s">
        <v>477</v>
      </c>
      <c r="L1573" s="401"/>
    </row>
    <row r="1574" spans="3:12" ht="13.5">
      <c r="C1574" s="1" t="s">
        <v>264</v>
      </c>
      <c r="D1574" s="5"/>
      <c r="E1574" s="22"/>
      <c r="F1574" s="22"/>
      <c r="G1574" s="21"/>
      <c r="H1574" s="5"/>
      <c r="I1574" s="7"/>
      <c r="J1574" s="5"/>
      <c r="K1574" s="7"/>
      <c r="L1574" s="253"/>
    </row>
    <row r="1575" spans="3:12" ht="13.5">
      <c r="C1575" s="1" t="s">
        <v>265</v>
      </c>
      <c r="D1575" s="5"/>
      <c r="E1575" s="22"/>
      <c r="F1575" s="22"/>
      <c r="G1575" s="21"/>
      <c r="H1575" s="5"/>
      <c r="I1575" s="7"/>
      <c r="J1575" s="5"/>
      <c r="K1575" s="7"/>
      <c r="L1575" s="253"/>
    </row>
    <row r="1576" spans="3:12" ht="13.5">
      <c r="C1576" s="1" t="s">
        <v>266</v>
      </c>
      <c r="D1576" s="5"/>
      <c r="E1576" s="16"/>
      <c r="F1576" s="22"/>
      <c r="G1576" s="21"/>
      <c r="H1576" s="5"/>
      <c r="I1576" s="262"/>
      <c r="J1576" s="5"/>
      <c r="K1576" s="262"/>
      <c r="L1576" s="253"/>
    </row>
    <row r="1577" spans="3:12" ht="13.5">
      <c r="C1577" s="1" t="s">
        <v>267</v>
      </c>
      <c r="D1577" s="5"/>
      <c r="E1577" s="22"/>
      <c r="F1577" s="22"/>
      <c r="G1577" s="21"/>
      <c r="H1577" s="5"/>
      <c r="I1577" s="7"/>
      <c r="J1577" s="5"/>
      <c r="K1577" s="7"/>
      <c r="L1577" s="253"/>
    </row>
    <row r="1578" spans="3:12" ht="13.5">
      <c r="C1578" s="1" t="s">
        <v>268</v>
      </c>
      <c r="D1578" s="5"/>
      <c r="E1578" s="22"/>
      <c r="F1578" s="22"/>
      <c r="G1578" s="21"/>
      <c r="H1578" s="5"/>
      <c r="I1578" s="7"/>
      <c r="J1578" s="5"/>
      <c r="K1578" s="7"/>
      <c r="L1578" s="253"/>
    </row>
    <row r="1579" spans="3:12" ht="13.5">
      <c r="C1579" s="1" t="s">
        <v>269</v>
      </c>
      <c r="D1579" s="5"/>
      <c r="E1579" s="22"/>
      <c r="F1579" s="22"/>
      <c r="G1579" s="21"/>
      <c r="H1579" s="5"/>
      <c r="I1579" s="7"/>
      <c r="J1579" s="5"/>
      <c r="K1579" s="7"/>
      <c r="L1579" s="253"/>
    </row>
    <row r="1580" spans="3:12" ht="13.5">
      <c r="C1580" s="1" t="s">
        <v>270</v>
      </c>
      <c r="D1580" s="5"/>
      <c r="E1580" s="22"/>
      <c r="F1580" s="22"/>
      <c r="G1580" s="21"/>
      <c r="H1580" s="5"/>
      <c r="I1580" s="7"/>
      <c r="J1580" s="5"/>
      <c r="K1580" s="7"/>
      <c r="L1580" s="253"/>
    </row>
    <row r="1581" spans="3:12" ht="13.5">
      <c r="C1581" s="1" t="s">
        <v>271</v>
      </c>
      <c r="D1581" s="5"/>
      <c r="E1581" s="22"/>
      <c r="F1581" s="22"/>
      <c r="G1581" s="21"/>
      <c r="H1581" s="5"/>
      <c r="I1581" s="7"/>
      <c r="J1581" s="5"/>
      <c r="K1581" s="7"/>
      <c r="L1581" s="253"/>
    </row>
    <row r="1582" spans="3:12" ht="13.5">
      <c r="C1582" s="1" t="s">
        <v>272</v>
      </c>
      <c r="D1582" s="5"/>
      <c r="E1582" s="22"/>
      <c r="F1582" s="22"/>
      <c r="G1582" s="21"/>
      <c r="H1582" s="5"/>
      <c r="I1582" s="7"/>
      <c r="J1582" s="5"/>
      <c r="K1582" s="7"/>
      <c r="L1582" s="253"/>
    </row>
    <row r="1583" spans="3:12" ht="13.5">
      <c r="C1583" s="1" t="s">
        <v>273</v>
      </c>
      <c r="D1583" s="5"/>
      <c r="E1583" s="22"/>
      <c r="F1583" s="22"/>
      <c r="G1583" s="21"/>
      <c r="H1583" s="5"/>
      <c r="I1583" s="7"/>
      <c r="J1583" s="5"/>
      <c r="K1583" s="7"/>
      <c r="L1583" s="253"/>
    </row>
    <row r="1584" spans="3:12" ht="13.5">
      <c r="C1584" s="1" t="s">
        <v>274</v>
      </c>
      <c r="D1584" s="5"/>
      <c r="E1584" s="22"/>
      <c r="F1584" s="22"/>
      <c r="G1584" s="21"/>
      <c r="H1584" s="5"/>
      <c r="I1584" s="7"/>
      <c r="J1584" s="5"/>
      <c r="K1584" s="7"/>
      <c r="L1584" s="253"/>
    </row>
    <row r="1585" spans="3:12" ht="13.5">
      <c r="C1585" s="1" t="s">
        <v>275</v>
      </c>
      <c r="D1585" s="5"/>
      <c r="E1585" s="22"/>
      <c r="F1585" s="22"/>
      <c r="G1585" s="21"/>
      <c r="H1585" s="5"/>
      <c r="I1585" s="7"/>
      <c r="J1585" s="5"/>
      <c r="K1585" s="7"/>
      <c r="L1585" s="253"/>
    </row>
    <row r="1586" spans="3:12" ht="13.5">
      <c r="C1586" s="1" t="s">
        <v>276</v>
      </c>
      <c r="D1586" s="5"/>
      <c r="E1586" s="22"/>
      <c r="F1586" s="22"/>
      <c r="G1586" s="21"/>
      <c r="H1586" s="5"/>
      <c r="I1586" s="7"/>
      <c r="J1586" s="5"/>
      <c r="K1586" s="7"/>
      <c r="L1586" s="253"/>
    </row>
    <row r="1587" spans="3:12" ht="13.5">
      <c r="C1587" s="1" t="s">
        <v>277</v>
      </c>
      <c r="D1587" s="5"/>
      <c r="E1587" s="22"/>
      <c r="F1587" s="22"/>
      <c r="G1587" s="21"/>
      <c r="H1587" s="5"/>
      <c r="I1587" s="7"/>
      <c r="J1587" s="5"/>
      <c r="K1587" s="7"/>
      <c r="L1587" s="253"/>
    </row>
    <row r="1588" spans="3:12" ht="13.5">
      <c r="C1588" s="1" t="s">
        <v>278</v>
      </c>
      <c r="D1588" s="5"/>
      <c r="E1588" s="22"/>
      <c r="F1588" s="22"/>
      <c r="G1588" s="21"/>
      <c r="H1588" s="5"/>
      <c r="I1588" s="7"/>
      <c r="J1588" s="5"/>
      <c r="K1588" s="7"/>
      <c r="L1588" s="253"/>
    </row>
    <row r="1589" spans="3:12" ht="13.5">
      <c r="C1589" s="1" t="s">
        <v>279</v>
      </c>
      <c r="D1589" s="255" t="s">
        <v>683</v>
      </c>
      <c r="E1589" s="22"/>
      <c r="F1589" s="22"/>
      <c r="G1589" s="21"/>
      <c r="H1589" s="5"/>
      <c r="I1589" s="262" t="s">
        <v>683</v>
      </c>
      <c r="J1589" s="5"/>
      <c r="K1589" s="262" t="s">
        <v>79</v>
      </c>
      <c r="L1589" s="237">
        <v>43556</v>
      </c>
    </row>
    <row r="1590" spans="3:12" ht="13.5">
      <c r="C1590" s="1" t="s">
        <v>280</v>
      </c>
      <c r="D1590" s="5"/>
      <c r="E1590" s="22"/>
      <c r="F1590" s="22"/>
      <c r="G1590" s="21"/>
      <c r="H1590" s="5"/>
      <c r="I1590" s="7"/>
      <c r="J1590" s="5"/>
      <c r="K1590" s="7"/>
      <c r="L1590" s="253"/>
    </row>
    <row r="1591" spans="3:12" ht="13.5">
      <c r="C1591" s="1"/>
      <c r="D1591" s="5"/>
      <c r="E1591" s="22"/>
      <c r="F1591" s="22"/>
      <c r="G1591" s="21"/>
      <c r="H1591" s="5"/>
      <c r="I1591" s="7"/>
      <c r="J1591" s="5"/>
      <c r="K1591" s="7"/>
      <c r="L1591" s="253"/>
    </row>
    <row r="1592" spans="3:12" ht="13.5">
      <c r="C1592" s="1" t="s">
        <v>413</v>
      </c>
      <c r="D1592" s="5">
        <f>COUNTA(D1574:D1590)</f>
        <v>1</v>
      </c>
      <c r="E1592" s="22">
        <f>COUNTA(E1574:E1590)</f>
        <v>0</v>
      </c>
      <c r="F1592" s="22">
        <f>COUNTA(F1574:F1590)</f>
        <v>0</v>
      </c>
      <c r="G1592" s="21">
        <f>COUNTA(G1574:G1590)</f>
        <v>0</v>
      </c>
      <c r="H1592" s="5" t="e">
        <f>AVERAGE(H1574:H1590)</f>
        <v>#DIV/0!</v>
      </c>
      <c r="I1592" s="7">
        <f>COUNTA(I1574:I1590)</f>
        <v>1</v>
      </c>
      <c r="J1592" s="5">
        <f>COUNTA(J1574:J1590)</f>
        <v>0</v>
      </c>
      <c r="K1592" s="7">
        <f>COUNTA(K1574:K1590)</f>
        <v>1</v>
      </c>
      <c r="L1592" s="253"/>
    </row>
    <row r="1603" ht="13.5">
      <c r="K1603" s="276" t="s">
        <v>1012</v>
      </c>
    </row>
    <row r="1604" spans="3:6" ht="13.5">
      <c r="C1604" s="348" t="s">
        <v>485</v>
      </c>
      <c r="D1604" s="348"/>
      <c r="E1604" s="348"/>
      <c r="F1604" s="348"/>
    </row>
    <row r="1605" spans="3:12" ht="13.5">
      <c r="C1605" s="292"/>
      <c r="D1605" s="295" t="s">
        <v>474</v>
      </c>
      <c r="E1605" s="295"/>
      <c r="F1605" s="295"/>
      <c r="G1605" s="295"/>
      <c r="H1605" s="295" t="s">
        <v>475</v>
      </c>
      <c r="I1605" s="295"/>
      <c r="J1605" s="295" t="s">
        <v>480</v>
      </c>
      <c r="K1605" s="295"/>
      <c r="L1605" s="400" t="s">
        <v>484</v>
      </c>
    </row>
    <row r="1606" spans="3:12" ht="13.5">
      <c r="C1606" s="292"/>
      <c r="D1606" s="251" t="s">
        <v>470</v>
      </c>
      <c r="E1606" s="54" t="s">
        <v>471</v>
      </c>
      <c r="F1606" s="54" t="s">
        <v>472</v>
      </c>
      <c r="G1606" s="252" t="s">
        <v>473</v>
      </c>
      <c r="H1606" s="251" t="s">
        <v>476</v>
      </c>
      <c r="I1606" s="28" t="s">
        <v>477</v>
      </c>
      <c r="J1606" s="269" t="s">
        <v>478</v>
      </c>
      <c r="K1606" s="28" t="s">
        <v>477</v>
      </c>
      <c r="L1606" s="401"/>
    </row>
    <row r="1607" spans="3:12" ht="13.5">
      <c r="C1607" s="1" t="s">
        <v>264</v>
      </c>
      <c r="D1607" s="5"/>
      <c r="E1607" s="22"/>
      <c r="F1607" s="22"/>
      <c r="G1607" s="21"/>
      <c r="H1607" s="5"/>
      <c r="I1607" s="7"/>
      <c r="J1607" s="5"/>
      <c r="K1607" s="7"/>
      <c r="L1607" s="1"/>
    </row>
    <row r="1608" spans="3:12" ht="13.5">
      <c r="C1608" s="1" t="s">
        <v>265</v>
      </c>
      <c r="D1608" s="5"/>
      <c r="E1608" s="22"/>
      <c r="F1608" s="22"/>
      <c r="G1608" s="21"/>
      <c r="H1608" s="5"/>
      <c r="I1608" s="7"/>
      <c r="J1608" s="5"/>
      <c r="K1608" s="7"/>
      <c r="L1608" s="1"/>
    </row>
    <row r="1609" spans="3:12" ht="13.5">
      <c r="C1609" s="1" t="s">
        <v>266</v>
      </c>
      <c r="D1609" s="5"/>
      <c r="E1609" s="16"/>
      <c r="F1609" s="22"/>
      <c r="G1609" s="21"/>
      <c r="H1609" s="5"/>
      <c r="I1609" s="262"/>
      <c r="J1609" s="5"/>
      <c r="K1609" s="262"/>
      <c r="L1609" s="1"/>
    </row>
    <row r="1610" spans="3:12" ht="13.5">
      <c r="C1610" s="1" t="s">
        <v>267</v>
      </c>
      <c r="D1610" s="5"/>
      <c r="E1610" s="22"/>
      <c r="F1610" s="22"/>
      <c r="G1610" s="21"/>
      <c r="H1610" s="5"/>
      <c r="I1610" s="7"/>
      <c r="J1610" s="5"/>
      <c r="K1610" s="7"/>
      <c r="L1610" s="1"/>
    </row>
    <row r="1611" spans="3:12" ht="13.5">
      <c r="C1611" s="1" t="s">
        <v>268</v>
      </c>
      <c r="D1611" s="5"/>
      <c r="E1611" s="22"/>
      <c r="F1611" s="22"/>
      <c r="G1611" s="21"/>
      <c r="H1611" s="5"/>
      <c r="I1611" s="7"/>
      <c r="J1611" s="5"/>
      <c r="K1611" s="7"/>
      <c r="L1611" s="1"/>
    </row>
    <row r="1612" spans="3:12" ht="13.5">
      <c r="C1612" s="1" t="s">
        <v>269</v>
      </c>
      <c r="D1612" s="5"/>
      <c r="E1612" s="22"/>
      <c r="F1612" s="22"/>
      <c r="G1612" s="21"/>
      <c r="H1612" s="5"/>
      <c r="I1612" s="7"/>
      <c r="J1612" s="5"/>
      <c r="K1612" s="7"/>
      <c r="L1612" s="1"/>
    </row>
    <row r="1613" spans="3:12" ht="13.5">
      <c r="C1613" s="1" t="s">
        <v>270</v>
      </c>
      <c r="D1613" s="5"/>
      <c r="E1613" s="22"/>
      <c r="F1613" s="22"/>
      <c r="G1613" s="21"/>
      <c r="H1613" s="5"/>
      <c r="I1613" s="7"/>
      <c r="J1613" s="5"/>
      <c r="K1613" s="7"/>
      <c r="L1613" s="1"/>
    </row>
    <row r="1614" spans="3:12" ht="13.5">
      <c r="C1614" s="1" t="s">
        <v>271</v>
      </c>
      <c r="D1614" s="5"/>
      <c r="E1614" s="22"/>
      <c r="F1614" s="22"/>
      <c r="G1614" s="21"/>
      <c r="H1614" s="5"/>
      <c r="I1614" s="7"/>
      <c r="J1614" s="5"/>
      <c r="K1614" s="7"/>
      <c r="L1614" s="1"/>
    </row>
    <row r="1615" spans="3:12" ht="13.5">
      <c r="C1615" s="1" t="s">
        <v>272</v>
      </c>
      <c r="D1615" s="5"/>
      <c r="E1615" s="22"/>
      <c r="F1615" s="22"/>
      <c r="G1615" s="21"/>
      <c r="H1615" s="5"/>
      <c r="I1615" s="7"/>
      <c r="J1615" s="5"/>
      <c r="K1615" s="7"/>
      <c r="L1615" s="1"/>
    </row>
    <row r="1616" spans="3:12" ht="13.5">
      <c r="C1616" s="1" t="s">
        <v>273</v>
      </c>
      <c r="D1616" s="5"/>
      <c r="E1616" s="22"/>
      <c r="F1616" s="22"/>
      <c r="G1616" s="21"/>
      <c r="H1616" s="5"/>
      <c r="I1616" s="7"/>
      <c r="J1616" s="5"/>
      <c r="K1616" s="7"/>
      <c r="L1616" s="1"/>
    </row>
    <row r="1617" spans="3:12" ht="13.5">
      <c r="C1617" s="1" t="s">
        <v>274</v>
      </c>
      <c r="D1617" s="5"/>
      <c r="E1617" s="22"/>
      <c r="F1617" s="22"/>
      <c r="G1617" s="21"/>
      <c r="H1617" s="5"/>
      <c r="I1617" s="7"/>
      <c r="J1617" s="5"/>
      <c r="K1617" s="7"/>
      <c r="L1617" s="1"/>
    </row>
    <row r="1618" spans="3:12" ht="13.5">
      <c r="C1618" s="1" t="s">
        <v>275</v>
      </c>
      <c r="D1618" s="5"/>
      <c r="E1618" s="22"/>
      <c r="F1618" s="22"/>
      <c r="G1618" s="21"/>
      <c r="H1618" s="5"/>
      <c r="I1618" s="7"/>
      <c r="J1618" s="5"/>
      <c r="K1618" s="7"/>
      <c r="L1618" s="1"/>
    </row>
    <row r="1619" spans="3:12" ht="13.5">
      <c r="C1619" s="1" t="s">
        <v>276</v>
      </c>
      <c r="D1619" s="5"/>
      <c r="E1619" s="22"/>
      <c r="F1619" s="22"/>
      <c r="G1619" s="21"/>
      <c r="H1619" s="5"/>
      <c r="I1619" s="7"/>
      <c r="J1619" s="5"/>
      <c r="K1619" s="7"/>
      <c r="L1619" s="1"/>
    </row>
    <row r="1620" spans="3:12" ht="13.5">
      <c r="C1620" s="1" t="s">
        <v>277</v>
      </c>
      <c r="D1620" s="5"/>
      <c r="E1620" s="22"/>
      <c r="F1620" s="22"/>
      <c r="G1620" s="21"/>
      <c r="H1620" s="5"/>
      <c r="I1620" s="7"/>
      <c r="J1620" s="5"/>
      <c r="K1620" s="7"/>
      <c r="L1620" s="1"/>
    </row>
    <row r="1621" spans="3:12" ht="13.5">
      <c r="C1621" s="1" t="s">
        <v>278</v>
      </c>
      <c r="D1621" s="5"/>
      <c r="E1621" s="22"/>
      <c r="F1621" s="22"/>
      <c r="G1621" s="21"/>
      <c r="H1621" s="5"/>
      <c r="I1621" s="7"/>
      <c r="J1621" s="5"/>
      <c r="K1621" s="7"/>
      <c r="L1621" s="1"/>
    </row>
    <row r="1622" spans="3:12" ht="13.5">
      <c r="C1622" s="1" t="s">
        <v>279</v>
      </c>
      <c r="D1622" s="255" t="s">
        <v>683</v>
      </c>
      <c r="E1622" s="22"/>
      <c r="F1622" s="22"/>
      <c r="G1622" s="21"/>
      <c r="H1622" s="5"/>
      <c r="I1622" s="262" t="s">
        <v>683</v>
      </c>
      <c r="J1622" s="5"/>
      <c r="K1622" s="262" t="s">
        <v>79</v>
      </c>
      <c r="L1622" s="237">
        <v>43556</v>
      </c>
    </row>
    <row r="1623" spans="3:12" ht="13.5">
      <c r="C1623" s="1" t="s">
        <v>280</v>
      </c>
      <c r="D1623" s="5"/>
      <c r="E1623" s="22"/>
      <c r="F1623" s="22"/>
      <c r="G1623" s="21"/>
      <c r="H1623" s="5"/>
      <c r="I1623" s="7"/>
      <c r="J1623" s="5"/>
      <c r="K1623" s="7"/>
      <c r="L1623" s="1"/>
    </row>
    <row r="1624" spans="3:12" ht="13.5">
      <c r="C1624" s="1"/>
      <c r="D1624" s="5"/>
      <c r="E1624" s="22"/>
      <c r="F1624" s="22"/>
      <c r="G1624" s="21"/>
      <c r="H1624" s="5"/>
      <c r="I1624" s="7"/>
      <c r="J1624" s="5"/>
      <c r="K1624" s="7"/>
      <c r="L1624" s="1"/>
    </row>
    <row r="1625" spans="3:12" ht="13.5">
      <c r="C1625" s="1" t="s">
        <v>413</v>
      </c>
      <c r="D1625" s="5">
        <f>COUNTA(D1607:D1623)</f>
        <v>1</v>
      </c>
      <c r="E1625" s="22">
        <f>COUNTA(E1607:E1623)</f>
        <v>0</v>
      </c>
      <c r="F1625" s="22">
        <f>COUNTA(F1607:F1623)</f>
        <v>0</v>
      </c>
      <c r="G1625" s="21">
        <f>COUNTA(G1607:G1623)</f>
        <v>0</v>
      </c>
      <c r="H1625" s="5" t="e">
        <f>AVERAGE(H1607:H1623)</f>
        <v>#DIV/0!</v>
      </c>
      <c r="I1625" s="7">
        <f>COUNTA(I1607:I1623)</f>
        <v>1</v>
      </c>
      <c r="J1625" s="5">
        <f>COUNTA(J1607:J1623)</f>
        <v>0</v>
      </c>
      <c r="K1625" s="7">
        <f>COUNTA(K1607:K1623)</f>
        <v>1</v>
      </c>
      <c r="L1625" s="1"/>
    </row>
    <row r="1628" spans="3:6" ht="13.5">
      <c r="C1628" s="294" t="s">
        <v>486</v>
      </c>
      <c r="D1628" s="294"/>
      <c r="E1628" s="294"/>
      <c r="F1628" s="294"/>
    </row>
    <row r="1630" spans="3:7" ht="13.5">
      <c r="C1630" s="292"/>
      <c r="D1630" s="295" t="s">
        <v>487</v>
      </c>
      <c r="E1630" s="295"/>
      <c r="F1630" s="399" t="s">
        <v>490</v>
      </c>
      <c r="G1630" s="399" t="s">
        <v>491</v>
      </c>
    </row>
    <row r="1631" spans="3:7" ht="13.5">
      <c r="C1631" s="292"/>
      <c r="D1631" s="255" t="s">
        <v>488</v>
      </c>
      <c r="E1631" s="262" t="s">
        <v>489</v>
      </c>
      <c r="F1631" s="399"/>
      <c r="G1631" s="399"/>
    </row>
    <row r="1632" spans="3:8" ht="13.5">
      <c r="C1632" s="1" t="s">
        <v>264</v>
      </c>
      <c r="D1632" s="13">
        <v>7260</v>
      </c>
      <c r="E1632" s="26">
        <v>8713</v>
      </c>
      <c r="F1632" s="1"/>
      <c r="G1632" s="1"/>
      <c r="H1632" t="s">
        <v>682</v>
      </c>
    </row>
    <row r="1633" spans="3:7" ht="13.5">
      <c r="C1633" s="1" t="s">
        <v>265</v>
      </c>
      <c r="D1633" s="13">
        <v>8010</v>
      </c>
      <c r="E1633" s="26">
        <v>694</v>
      </c>
      <c r="F1633" s="1"/>
      <c r="G1633" s="1"/>
    </row>
    <row r="1634" spans="3:7" ht="13.5">
      <c r="C1634" s="1" t="s">
        <v>266</v>
      </c>
      <c r="D1634" s="13">
        <v>8010</v>
      </c>
      <c r="E1634" s="26">
        <v>2535</v>
      </c>
      <c r="F1634" s="1"/>
      <c r="G1634" s="1"/>
    </row>
    <row r="1635" spans="3:7" ht="13.5">
      <c r="C1635" s="1" t="s">
        <v>267</v>
      </c>
      <c r="D1635" s="13">
        <v>8000</v>
      </c>
      <c r="E1635" s="26">
        <v>760</v>
      </c>
      <c r="F1635" s="1"/>
      <c r="G1635" s="1"/>
    </row>
    <row r="1636" spans="3:7" ht="13.5">
      <c r="C1636" s="1" t="s">
        <v>268</v>
      </c>
      <c r="D1636" s="13">
        <v>8228</v>
      </c>
      <c r="E1636" s="26">
        <v>567</v>
      </c>
      <c r="F1636" s="1"/>
      <c r="G1636" s="1"/>
    </row>
    <row r="1637" spans="3:7" ht="13.5">
      <c r="C1637" s="1" t="s">
        <v>269</v>
      </c>
      <c r="D1637" s="13">
        <v>8200</v>
      </c>
      <c r="E1637" s="26">
        <v>434</v>
      </c>
      <c r="F1637" s="1"/>
      <c r="G1637" s="1"/>
    </row>
    <row r="1638" spans="3:7" ht="13.5">
      <c r="C1638" s="1" t="s">
        <v>270</v>
      </c>
      <c r="D1638" s="13">
        <v>8108</v>
      </c>
      <c r="E1638" s="26">
        <v>2181</v>
      </c>
      <c r="F1638" s="1"/>
      <c r="G1638" s="1"/>
    </row>
    <row r="1639" spans="3:10" ht="13.5">
      <c r="C1639" s="1" t="s">
        <v>271</v>
      </c>
      <c r="D1639" s="13"/>
      <c r="E1639" s="26"/>
      <c r="F1639" s="1"/>
      <c r="G1639" s="1"/>
      <c r="H1639" s="387" t="s">
        <v>10</v>
      </c>
      <c r="I1639" s="294"/>
      <c r="J1639" s="294"/>
    </row>
    <row r="1640" spans="3:7" ht="13.5">
      <c r="C1640" s="1" t="s">
        <v>272</v>
      </c>
      <c r="D1640" s="13" t="s">
        <v>36</v>
      </c>
      <c r="E1640" s="26">
        <v>471</v>
      </c>
      <c r="F1640" s="1"/>
      <c r="G1640" s="1"/>
    </row>
    <row r="1641" spans="3:7" ht="13.5">
      <c r="C1641" s="1" t="s">
        <v>273</v>
      </c>
      <c r="D1641" s="13" t="s">
        <v>36</v>
      </c>
      <c r="E1641" s="26">
        <v>265</v>
      </c>
      <c r="F1641" s="1"/>
      <c r="G1641" s="1"/>
    </row>
    <row r="1642" spans="3:7" ht="13.5">
      <c r="C1642" s="1" t="s">
        <v>274</v>
      </c>
      <c r="D1642" s="13">
        <v>8000</v>
      </c>
      <c r="E1642" s="26"/>
      <c r="F1642" s="1"/>
      <c r="G1642" s="1"/>
    </row>
    <row r="1643" spans="3:7" ht="13.5">
      <c r="C1643" s="1" t="s">
        <v>275</v>
      </c>
      <c r="D1643" s="13">
        <v>8420</v>
      </c>
      <c r="E1643" s="26">
        <v>2196</v>
      </c>
      <c r="F1643" s="1"/>
      <c r="G1643" s="1"/>
    </row>
    <row r="1644" spans="3:7" ht="13.5">
      <c r="C1644" s="1" t="s">
        <v>276</v>
      </c>
      <c r="D1644" s="13">
        <v>8400</v>
      </c>
      <c r="E1644" s="26">
        <v>272</v>
      </c>
      <c r="F1644" s="1"/>
      <c r="G1644" s="1"/>
    </row>
    <row r="1645" spans="3:8" ht="13.5">
      <c r="C1645" s="1" t="s">
        <v>277</v>
      </c>
      <c r="D1645" s="13">
        <v>8240</v>
      </c>
      <c r="E1645" s="26">
        <v>359</v>
      </c>
      <c r="F1645" s="1"/>
      <c r="G1645" s="1"/>
      <c r="H1645" t="s">
        <v>209</v>
      </c>
    </row>
    <row r="1646" spans="3:7" ht="13.5">
      <c r="C1646" s="1" t="s">
        <v>278</v>
      </c>
      <c r="D1646" s="13">
        <v>8240</v>
      </c>
      <c r="E1646" s="26">
        <v>947</v>
      </c>
      <c r="F1646" s="1"/>
      <c r="G1646" s="1"/>
    </row>
    <row r="1647" spans="3:7" ht="13.5">
      <c r="C1647" s="1" t="s">
        <v>279</v>
      </c>
      <c r="D1647" s="13">
        <v>8240</v>
      </c>
      <c r="E1647" s="26">
        <v>296</v>
      </c>
      <c r="F1647" s="1"/>
      <c r="G1647" s="1"/>
    </row>
    <row r="1648" spans="3:7" ht="13.5">
      <c r="C1648" s="1" t="s">
        <v>280</v>
      </c>
      <c r="D1648" s="13">
        <v>8240</v>
      </c>
      <c r="E1648" s="26">
        <v>325</v>
      </c>
      <c r="F1648" s="1"/>
      <c r="G1648" s="1"/>
    </row>
    <row r="1649" spans="3:7" ht="13.5">
      <c r="C1649" s="1"/>
      <c r="D1649" s="13"/>
      <c r="E1649" s="26"/>
      <c r="F1649" s="1"/>
      <c r="G1649" s="1"/>
    </row>
    <row r="1650" spans="3:7" ht="13.5">
      <c r="C1650" s="1" t="s">
        <v>413</v>
      </c>
      <c r="D1650" s="13">
        <f>AVERAGE(D1632:D1648)</f>
        <v>8114</v>
      </c>
      <c r="E1650" s="26">
        <f>SUM(E1632:E1648)</f>
        <v>21015</v>
      </c>
      <c r="F1650" s="12">
        <f>COUNTA(F1632:F1648)</f>
        <v>0</v>
      </c>
      <c r="G1650" s="12">
        <f>COUNTA(G1632:G1648)</f>
        <v>0</v>
      </c>
    </row>
    <row r="1655" spans="3:6" ht="13.5">
      <c r="C1655" s="294" t="s">
        <v>492</v>
      </c>
      <c r="D1655" s="294"/>
      <c r="E1655" s="294"/>
      <c r="F1655" s="294"/>
    </row>
    <row r="1657" spans="3:13" ht="13.5">
      <c r="C1657" s="292"/>
      <c r="D1657" s="322" t="s">
        <v>496</v>
      </c>
      <c r="E1657" s="322"/>
      <c r="F1657" s="326"/>
      <c r="G1657" s="337" t="s">
        <v>497</v>
      </c>
      <c r="H1657" s="295"/>
      <c r="I1657" s="322" t="s">
        <v>498</v>
      </c>
      <c r="J1657" s="322"/>
      <c r="K1657" s="326"/>
      <c r="L1657" s="395" t="s">
        <v>497</v>
      </c>
      <c r="M1657" s="396"/>
    </row>
    <row r="1658" spans="3:13" ht="13.5">
      <c r="C1658" s="292"/>
      <c r="D1658" s="269" t="s">
        <v>493</v>
      </c>
      <c r="E1658" s="24" t="s">
        <v>495</v>
      </c>
      <c r="F1658" s="56" t="s">
        <v>494</v>
      </c>
      <c r="G1658" s="337"/>
      <c r="H1658" s="295"/>
      <c r="I1658" s="269" t="s">
        <v>499</v>
      </c>
      <c r="J1658" s="24" t="s">
        <v>495</v>
      </c>
      <c r="K1658" s="56" t="s">
        <v>494</v>
      </c>
      <c r="L1658" s="397"/>
      <c r="M1658" s="398"/>
    </row>
    <row r="1659" spans="3:13" ht="13.5">
      <c r="C1659" s="1" t="s">
        <v>264</v>
      </c>
      <c r="D1659" s="5"/>
      <c r="E1659" s="16"/>
      <c r="F1659" s="256"/>
      <c r="G1659" s="333"/>
      <c r="H1659" s="292"/>
      <c r="I1659" s="5"/>
      <c r="J1659" s="16"/>
      <c r="K1659" s="256"/>
      <c r="L1659" s="359"/>
      <c r="M1659" s="303"/>
    </row>
    <row r="1660" spans="3:13" ht="13.5">
      <c r="C1660" s="1" t="s">
        <v>265</v>
      </c>
      <c r="D1660" s="5">
        <v>4</v>
      </c>
      <c r="E1660" s="16"/>
      <c r="F1660" s="256"/>
      <c r="G1660" s="333"/>
      <c r="H1660" s="292"/>
      <c r="I1660" s="5">
        <v>1</v>
      </c>
      <c r="J1660" s="16"/>
      <c r="K1660" s="256" t="s">
        <v>683</v>
      </c>
      <c r="L1660" s="359"/>
      <c r="M1660" s="303"/>
    </row>
    <row r="1661" spans="3:13" ht="13.5">
      <c r="C1661" s="1" t="s">
        <v>266</v>
      </c>
      <c r="D1661" s="5">
        <v>3</v>
      </c>
      <c r="E1661" s="16" t="s">
        <v>683</v>
      </c>
      <c r="F1661" s="256"/>
      <c r="G1661" s="333"/>
      <c r="H1661" s="292"/>
      <c r="I1661" s="5">
        <v>2</v>
      </c>
      <c r="J1661" s="16" t="s">
        <v>683</v>
      </c>
      <c r="K1661" s="256"/>
      <c r="L1661" s="359"/>
      <c r="M1661" s="303"/>
    </row>
    <row r="1662" spans="3:13" ht="13.5">
      <c r="C1662" s="1" t="s">
        <v>267</v>
      </c>
      <c r="D1662" s="5">
        <v>0</v>
      </c>
      <c r="E1662" s="16"/>
      <c r="F1662" s="256" t="s">
        <v>683</v>
      </c>
      <c r="G1662" s="333"/>
      <c r="H1662" s="292"/>
      <c r="I1662" s="5">
        <v>1</v>
      </c>
      <c r="J1662" s="16"/>
      <c r="K1662" s="256" t="s">
        <v>683</v>
      </c>
      <c r="L1662" s="359"/>
      <c r="M1662" s="303"/>
    </row>
    <row r="1663" spans="3:13" ht="13.5">
      <c r="C1663" s="1" t="s">
        <v>268</v>
      </c>
      <c r="D1663" s="5">
        <v>3</v>
      </c>
      <c r="E1663" s="16" t="s">
        <v>683</v>
      </c>
      <c r="F1663" s="256"/>
      <c r="G1663" s="333"/>
      <c r="H1663" s="292"/>
      <c r="I1663" s="5">
        <v>3</v>
      </c>
      <c r="J1663" s="16"/>
      <c r="K1663" s="256" t="s">
        <v>683</v>
      </c>
      <c r="L1663" s="359" t="s">
        <v>823</v>
      </c>
      <c r="M1663" s="303"/>
    </row>
    <row r="1664" spans="3:13" ht="13.5">
      <c r="C1664" s="1" t="s">
        <v>269</v>
      </c>
      <c r="D1664" s="5"/>
      <c r="E1664" s="16"/>
      <c r="F1664" s="256"/>
      <c r="G1664" s="333"/>
      <c r="H1664" s="292"/>
      <c r="I1664" s="5"/>
      <c r="J1664" s="16"/>
      <c r="K1664" s="256"/>
      <c r="L1664" s="359"/>
      <c r="M1664" s="303"/>
    </row>
    <row r="1665" spans="3:13" ht="35.25" customHeight="1">
      <c r="C1665" s="1" t="s">
        <v>270</v>
      </c>
      <c r="D1665" s="5">
        <v>7</v>
      </c>
      <c r="E1665" s="16"/>
      <c r="F1665" s="256" t="s">
        <v>683</v>
      </c>
      <c r="G1665" s="345" t="s">
        <v>869</v>
      </c>
      <c r="H1665" s="296"/>
      <c r="I1665" s="5">
        <v>5</v>
      </c>
      <c r="J1665" s="16"/>
      <c r="K1665" s="256" t="s">
        <v>683</v>
      </c>
      <c r="L1665" s="392" t="s">
        <v>870</v>
      </c>
      <c r="M1665" s="380"/>
    </row>
    <row r="1666" spans="3:13" ht="45" customHeight="1">
      <c r="C1666" s="1" t="s">
        <v>271</v>
      </c>
      <c r="D1666" s="5">
        <v>4</v>
      </c>
      <c r="E1666" s="16"/>
      <c r="F1666" s="256" t="s">
        <v>683</v>
      </c>
      <c r="G1666" s="345" t="s">
        <v>11</v>
      </c>
      <c r="H1666" s="296"/>
      <c r="I1666" s="5">
        <v>3</v>
      </c>
      <c r="J1666" s="16"/>
      <c r="K1666" s="256" t="s">
        <v>683</v>
      </c>
      <c r="L1666" s="392" t="s">
        <v>12</v>
      </c>
      <c r="M1666" s="380"/>
    </row>
    <row r="1667" spans="3:13" ht="13.5">
      <c r="C1667" s="1" t="s">
        <v>272</v>
      </c>
      <c r="D1667" s="5">
        <v>3</v>
      </c>
      <c r="E1667" s="16" t="s">
        <v>683</v>
      </c>
      <c r="F1667" s="256"/>
      <c r="G1667" s="333"/>
      <c r="H1667" s="292"/>
      <c r="I1667" s="5"/>
      <c r="J1667" s="16"/>
      <c r="K1667" s="256"/>
      <c r="L1667" s="393"/>
      <c r="M1667" s="394"/>
    </row>
    <row r="1668" spans="3:13" ht="55.5" customHeight="1">
      <c r="C1668" s="1" t="s">
        <v>273</v>
      </c>
      <c r="D1668" s="5">
        <v>0</v>
      </c>
      <c r="E1668" s="16"/>
      <c r="F1668" s="16" t="s">
        <v>683</v>
      </c>
      <c r="G1668" s="334" t="s">
        <v>57</v>
      </c>
      <c r="H1668" s="291"/>
      <c r="I1668" s="5">
        <v>0</v>
      </c>
      <c r="J1668" s="16"/>
      <c r="K1668" s="256" t="s">
        <v>683</v>
      </c>
      <c r="L1668" s="390" t="s">
        <v>58</v>
      </c>
      <c r="M1668" s="391"/>
    </row>
    <row r="1669" spans="3:13" ht="13.5">
      <c r="C1669" s="1" t="s">
        <v>274</v>
      </c>
      <c r="D1669" s="5">
        <v>0</v>
      </c>
      <c r="E1669" s="16"/>
      <c r="F1669" s="16" t="s">
        <v>683</v>
      </c>
      <c r="G1669" s="335" t="s">
        <v>80</v>
      </c>
      <c r="H1669" s="336"/>
      <c r="I1669" s="5">
        <v>0</v>
      </c>
      <c r="J1669" s="16" t="s">
        <v>683</v>
      </c>
      <c r="K1669" s="256"/>
      <c r="L1669" s="359"/>
      <c r="M1669" s="303"/>
    </row>
    <row r="1670" spans="3:13" ht="13.5">
      <c r="C1670" s="1" t="s">
        <v>275</v>
      </c>
      <c r="D1670" s="5">
        <v>9</v>
      </c>
      <c r="E1670" s="16" t="s">
        <v>683</v>
      </c>
      <c r="F1670" s="256"/>
      <c r="G1670" s="333"/>
      <c r="H1670" s="292"/>
      <c r="I1670" s="5">
        <v>7</v>
      </c>
      <c r="J1670" s="16"/>
      <c r="K1670" s="256"/>
      <c r="L1670" s="359" t="s">
        <v>108</v>
      </c>
      <c r="M1670" s="303"/>
    </row>
    <row r="1671" spans="3:13" ht="13.5">
      <c r="C1671" s="1" t="s">
        <v>276</v>
      </c>
      <c r="D1671" s="5">
        <v>0</v>
      </c>
      <c r="E1671" s="16"/>
      <c r="F1671" s="16" t="s">
        <v>683</v>
      </c>
      <c r="G1671" s="333"/>
      <c r="H1671" s="292"/>
      <c r="I1671" s="5">
        <v>0</v>
      </c>
      <c r="J1671" s="16"/>
      <c r="K1671" s="256" t="s">
        <v>683</v>
      </c>
      <c r="L1671" s="359"/>
      <c r="M1671" s="303"/>
    </row>
    <row r="1672" spans="3:13" ht="13.5">
      <c r="C1672" s="1" t="s">
        <v>277</v>
      </c>
      <c r="D1672" s="5">
        <v>1</v>
      </c>
      <c r="E1672" s="16"/>
      <c r="F1672" s="16" t="s">
        <v>683</v>
      </c>
      <c r="G1672" s="333"/>
      <c r="H1672" s="292"/>
      <c r="I1672" s="5">
        <v>0</v>
      </c>
      <c r="J1672" s="16"/>
      <c r="K1672" s="256" t="s">
        <v>683</v>
      </c>
      <c r="L1672" s="359"/>
      <c r="M1672" s="303"/>
    </row>
    <row r="1673" spans="3:13" ht="13.5">
      <c r="C1673" s="1" t="s">
        <v>278</v>
      </c>
      <c r="D1673" s="5">
        <v>7</v>
      </c>
      <c r="E1673" s="16" t="s">
        <v>683</v>
      </c>
      <c r="F1673" s="256"/>
      <c r="G1673" s="333"/>
      <c r="H1673" s="292"/>
      <c r="I1673" s="5">
        <v>4</v>
      </c>
      <c r="J1673" s="16" t="s">
        <v>683</v>
      </c>
      <c r="K1673" s="256"/>
      <c r="L1673" s="389" t="s">
        <v>254</v>
      </c>
      <c r="M1673" s="315"/>
    </row>
    <row r="1674" spans="3:13" ht="91.5" customHeight="1">
      <c r="C1674" s="1" t="s">
        <v>279</v>
      </c>
      <c r="D1674" s="5">
        <v>0</v>
      </c>
      <c r="E1674" s="16"/>
      <c r="F1674" s="16" t="s">
        <v>683</v>
      </c>
      <c r="G1674" s="334" t="s">
        <v>144</v>
      </c>
      <c r="H1674" s="291"/>
      <c r="I1674" s="5">
        <v>0</v>
      </c>
      <c r="J1674" s="16"/>
      <c r="K1674" s="256" t="s">
        <v>683</v>
      </c>
      <c r="L1674" s="334" t="s">
        <v>144</v>
      </c>
      <c r="M1674" s="291"/>
    </row>
    <row r="1675" spans="3:13" ht="25.5" customHeight="1">
      <c r="C1675" s="1" t="s">
        <v>280</v>
      </c>
      <c r="D1675" s="5">
        <v>0</v>
      </c>
      <c r="E1675" s="16"/>
      <c r="F1675" s="16" t="s">
        <v>683</v>
      </c>
      <c r="G1675" s="388" t="s">
        <v>908</v>
      </c>
      <c r="H1675" s="378"/>
      <c r="I1675" s="5">
        <v>0</v>
      </c>
      <c r="J1675" s="16"/>
      <c r="K1675" s="16" t="s">
        <v>683</v>
      </c>
      <c r="L1675" s="388" t="s">
        <v>908</v>
      </c>
      <c r="M1675" s="378"/>
    </row>
    <row r="1676" spans="3:13" ht="13.5">
      <c r="C1676" s="1"/>
      <c r="D1676" s="5"/>
      <c r="E1676" s="22"/>
      <c r="F1676" s="57"/>
      <c r="G1676" s="333"/>
      <c r="H1676" s="292"/>
      <c r="I1676" s="5"/>
      <c r="J1676" s="22"/>
      <c r="K1676" s="57"/>
      <c r="L1676" s="359"/>
      <c r="M1676" s="303"/>
    </row>
    <row r="1677" spans="3:13" ht="13.5">
      <c r="C1677" s="1" t="s">
        <v>413</v>
      </c>
      <c r="D1677" s="13">
        <f>SUM(D1659:D1675)</f>
        <v>41</v>
      </c>
      <c r="E1677" s="17">
        <f>COUNTA(E1659:E1675)</f>
        <v>5</v>
      </c>
      <c r="F1677" s="37">
        <f>COUNTA(F1659:F1675)</f>
        <v>9</v>
      </c>
      <c r="G1677" s="333"/>
      <c r="H1677" s="292"/>
      <c r="I1677" s="13">
        <f>SUM(I1659:I1675)</f>
        <v>26</v>
      </c>
      <c r="J1677" s="17">
        <f>COUNTA(J1659:J1675)</f>
        <v>3</v>
      </c>
      <c r="K1677" s="37">
        <f>COUNTA(K1659:K1675)</f>
        <v>10</v>
      </c>
      <c r="L1677" s="359"/>
      <c r="M1677" s="303"/>
    </row>
    <row r="1678" spans="3:13" ht="13.5">
      <c r="C1678" s="18"/>
      <c r="D1678" s="20"/>
      <c r="E1678" s="20"/>
      <c r="F1678" s="20"/>
      <c r="G1678" s="271"/>
      <c r="H1678" s="271"/>
      <c r="I1678" s="20"/>
      <c r="J1678" s="20"/>
      <c r="K1678" s="20"/>
      <c r="L1678" s="271"/>
      <c r="M1678" s="271"/>
    </row>
    <row r="1679" spans="3:13" ht="13.5">
      <c r="C1679" s="18"/>
      <c r="D1679" s="20"/>
      <c r="E1679" s="20"/>
      <c r="F1679" s="20"/>
      <c r="G1679" s="271"/>
      <c r="H1679" s="271"/>
      <c r="I1679" s="20"/>
      <c r="J1679" s="20"/>
      <c r="K1679" s="20"/>
      <c r="L1679" s="271"/>
      <c r="M1679" s="271"/>
    </row>
    <row r="1680" spans="3:13" ht="13.5">
      <c r="C1680" s="18"/>
      <c r="D1680" s="20"/>
      <c r="E1680" s="20"/>
      <c r="F1680" s="20"/>
      <c r="G1680" s="271"/>
      <c r="H1680" s="271"/>
      <c r="I1680" s="20"/>
      <c r="J1680" s="20"/>
      <c r="K1680" s="20"/>
      <c r="L1680" s="271"/>
      <c r="M1680" s="271"/>
    </row>
    <row r="1681" spans="3:13" ht="13.5">
      <c r="C1681" s="18"/>
      <c r="D1681" s="20"/>
      <c r="E1681" s="20"/>
      <c r="F1681" s="20"/>
      <c r="G1681" s="271"/>
      <c r="H1681" s="271"/>
      <c r="I1681" s="20"/>
      <c r="J1681" s="20"/>
      <c r="K1681" s="283" t="s">
        <v>1013</v>
      </c>
      <c r="L1681" s="271"/>
      <c r="M1681" s="271"/>
    </row>
    <row r="1682" spans="3:5" ht="13.5">
      <c r="C1682" s="294" t="s">
        <v>500</v>
      </c>
      <c r="D1682" s="294"/>
      <c r="E1682" s="294"/>
    </row>
    <row r="1684" spans="3:7" ht="13.5">
      <c r="C1684" s="1"/>
      <c r="D1684" s="255" t="s">
        <v>501</v>
      </c>
      <c r="E1684" s="262" t="s">
        <v>502</v>
      </c>
      <c r="F1684" s="239" t="s">
        <v>490</v>
      </c>
      <c r="G1684" s="239" t="s">
        <v>503</v>
      </c>
    </row>
    <row r="1685" spans="3:7" ht="13.5">
      <c r="C1685" s="1" t="s">
        <v>264</v>
      </c>
      <c r="D1685" s="255"/>
      <c r="E1685" s="26"/>
      <c r="F1685" s="239"/>
      <c r="G1685" s="239"/>
    </row>
    <row r="1686" spans="3:7" ht="13.5">
      <c r="C1686" s="1" t="s">
        <v>265</v>
      </c>
      <c r="D1686" s="255" t="s">
        <v>683</v>
      </c>
      <c r="E1686" s="26">
        <v>5</v>
      </c>
      <c r="F1686" s="239"/>
      <c r="G1686" s="239"/>
    </row>
    <row r="1687" spans="3:7" ht="13.5">
      <c r="C1687" s="1" t="s">
        <v>266</v>
      </c>
      <c r="D1687" s="255" t="s">
        <v>683</v>
      </c>
      <c r="E1687" s="26">
        <v>4</v>
      </c>
      <c r="F1687" s="239"/>
      <c r="G1687" s="239"/>
    </row>
    <row r="1688" spans="3:7" ht="13.5">
      <c r="C1688" s="1" t="s">
        <v>267</v>
      </c>
      <c r="D1688" s="255" t="s">
        <v>683</v>
      </c>
      <c r="E1688" s="26">
        <v>1</v>
      </c>
      <c r="F1688" s="239"/>
      <c r="G1688" s="239"/>
    </row>
    <row r="1689" spans="3:7" ht="13.5">
      <c r="C1689" s="1" t="s">
        <v>268</v>
      </c>
      <c r="D1689" s="255" t="s">
        <v>683</v>
      </c>
      <c r="E1689" s="26">
        <v>1</v>
      </c>
      <c r="F1689" s="239"/>
      <c r="G1689" s="239"/>
    </row>
    <row r="1690" spans="3:7" ht="13.5">
      <c r="C1690" s="1" t="s">
        <v>269</v>
      </c>
      <c r="D1690" s="255"/>
      <c r="E1690" s="26"/>
      <c r="F1690" s="239"/>
      <c r="G1690" s="239" t="s">
        <v>683</v>
      </c>
    </row>
    <row r="1691" spans="3:7" ht="13.5">
      <c r="C1691" s="1" t="s">
        <v>270</v>
      </c>
      <c r="D1691" s="255" t="s">
        <v>683</v>
      </c>
      <c r="E1691" s="26">
        <v>2</v>
      </c>
      <c r="F1691" s="239"/>
      <c r="G1691" s="239"/>
    </row>
    <row r="1692" spans="3:7" ht="13.5">
      <c r="C1692" s="1" t="s">
        <v>271</v>
      </c>
      <c r="D1692" s="255" t="s">
        <v>683</v>
      </c>
      <c r="E1692" s="26">
        <v>1</v>
      </c>
      <c r="F1692" s="239"/>
      <c r="G1692" s="239"/>
    </row>
    <row r="1693" spans="3:7" ht="13.5">
      <c r="C1693" s="1" t="s">
        <v>272</v>
      </c>
      <c r="D1693" s="255" t="s">
        <v>683</v>
      </c>
      <c r="E1693" s="26">
        <v>1</v>
      </c>
      <c r="F1693" s="239"/>
      <c r="G1693" s="239"/>
    </row>
    <row r="1694" spans="3:7" ht="13.5">
      <c r="C1694" s="1" t="s">
        <v>273</v>
      </c>
      <c r="D1694" s="255"/>
      <c r="E1694" s="26"/>
      <c r="F1694" s="239"/>
      <c r="G1694" s="239"/>
    </row>
    <row r="1695" spans="3:7" ht="13.5">
      <c r="C1695" s="1" t="s">
        <v>274</v>
      </c>
      <c r="D1695" s="255" t="s">
        <v>683</v>
      </c>
      <c r="E1695" s="26">
        <v>1</v>
      </c>
      <c r="F1695" s="239"/>
      <c r="G1695" s="239"/>
    </row>
    <row r="1696" spans="3:8" ht="13.5">
      <c r="C1696" s="1" t="s">
        <v>275</v>
      </c>
      <c r="D1696" s="255" t="s">
        <v>683</v>
      </c>
      <c r="E1696" s="26">
        <v>1</v>
      </c>
      <c r="F1696" s="239"/>
      <c r="G1696" s="239"/>
      <c r="H1696" t="s">
        <v>109</v>
      </c>
    </row>
    <row r="1697" spans="3:7" ht="13.5">
      <c r="C1697" s="1" t="s">
        <v>276</v>
      </c>
      <c r="D1697" s="255"/>
      <c r="E1697" s="26"/>
      <c r="F1697" s="239" t="s">
        <v>683</v>
      </c>
      <c r="G1697" s="239"/>
    </row>
    <row r="1698" spans="3:7" ht="13.5">
      <c r="C1698" s="1" t="s">
        <v>277</v>
      </c>
      <c r="D1698" s="255" t="s">
        <v>683</v>
      </c>
      <c r="E1698" s="26">
        <v>1</v>
      </c>
      <c r="F1698" s="239"/>
      <c r="G1698" s="239"/>
    </row>
    <row r="1699" spans="3:7" ht="13.5">
      <c r="C1699" s="1" t="s">
        <v>278</v>
      </c>
      <c r="D1699" s="255"/>
      <c r="E1699" s="26"/>
      <c r="F1699" s="239" t="s">
        <v>683</v>
      </c>
      <c r="G1699" s="239"/>
    </row>
    <row r="1700" spans="3:7" ht="13.5">
      <c r="C1700" s="1" t="s">
        <v>279</v>
      </c>
      <c r="D1700" s="255" t="s">
        <v>683</v>
      </c>
      <c r="E1700" s="26">
        <v>1</v>
      </c>
      <c r="F1700" s="239"/>
      <c r="G1700" s="239"/>
    </row>
    <row r="1701" spans="3:7" ht="13.5">
      <c r="C1701" s="1" t="s">
        <v>280</v>
      </c>
      <c r="D1701" s="255" t="s">
        <v>683</v>
      </c>
      <c r="E1701" s="26">
        <v>1</v>
      </c>
      <c r="F1701" s="239"/>
      <c r="G1701" s="239"/>
    </row>
    <row r="1702" spans="3:7" ht="13.5">
      <c r="C1702" s="1"/>
      <c r="D1702" s="5"/>
      <c r="E1702" s="7"/>
      <c r="F1702" s="1"/>
      <c r="G1702" s="1"/>
    </row>
    <row r="1703" spans="3:7" ht="13.5">
      <c r="C1703" s="1" t="s">
        <v>413</v>
      </c>
      <c r="D1703" s="13">
        <f>COUNTA(D1685:D1701)</f>
        <v>12</v>
      </c>
      <c r="E1703" s="26">
        <f>SUM(E1685:E1701)</f>
        <v>20</v>
      </c>
      <c r="F1703" s="12">
        <f>COUNTA(F1685:F1701)</f>
        <v>2</v>
      </c>
      <c r="G1703" s="12">
        <f>COUNTA(G1685:G1701)</f>
        <v>1</v>
      </c>
    </row>
    <row r="1712" spans="3:5" ht="13.5">
      <c r="C1712" s="294" t="s">
        <v>504</v>
      </c>
      <c r="D1712" s="294"/>
      <c r="E1712" s="294"/>
    </row>
    <row r="1714" spans="3:12" ht="13.5">
      <c r="C1714" s="292"/>
      <c r="D1714" s="322" t="s">
        <v>508</v>
      </c>
      <c r="E1714" s="322"/>
      <c r="F1714" s="322"/>
      <c r="G1714" s="322" t="s">
        <v>511</v>
      </c>
      <c r="H1714" s="322"/>
      <c r="I1714" s="322" t="s">
        <v>516</v>
      </c>
      <c r="J1714" s="322"/>
      <c r="K1714" s="322"/>
      <c r="L1714" s="322"/>
    </row>
    <row r="1715" spans="3:12" ht="13.5">
      <c r="C1715" s="292"/>
      <c r="D1715" s="269" t="s">
        <v>505</v>
      </c>
      <c r="E1715" s="24" t="s">
        <v>506</v>
      </c>
      <c r="F1715" s="272" t="s">
        <v>507</v>
      </c>
      <c r="G1715" s="269" t="s">
        <v>509</v>
      </c>
      <c r="H1715" s="28" t="s">
        <v>510</v>
      </c>
      <c r="I1715" s="269" t="s">
        <v>512</v>
      </c>
      <c r="J1715" s="24" t="s">
        <v>513</v>
      </c>
      <c r="K1715" s="24" t="s">
        <v>514</v>
      </c>
      <c r="L1715" s="272" t="s">
        <v>515</v>
      </c>
    </row>
    <row r="1716" spans="3:13" ht="13.5">
      <c r="C1716" s="1" t="s">
        <v>264</v>
      </c>
      <c r="D1716" s="13">
        <v>14</v>
      </c>
      <c r="E1716" s="17">
        <v>0</v>
      </c>
      <c r="F1716" s="15">
        <v>0</v>
      </c>
      <c r="G1716" s="13">
        <v>6300</v>
      </c>
      <c r="H1716" s="26"/>
      <c r="I1716" s="13">
        <v>4</v>
      </c>
      <c r="J1716" s="17">
        <v>6300</v>
      </c>
      <c r="K1716" s="16" t="s">
        <v>683</v>
      </c>
      <c r="L1716" s="21"/>
      <c r="M1716" t="s">
        <v>684</v>
      </c>
    </row>
    <row r="1717" spans="3:12" ht="13.5">
      <c r="C1717" s="1" t="s">
        <v>265</v>
      </c>
      <c r="D1717" s="13">
        <v>14</v>
      </c>
      <c r="E1717" s="17">
        <v>1</v>
      </c>
      <c r="F1717" s="15">
        <v>1</v>
      </c>
      <c r="G1717" s="13"/>
      <c r="H1717" s="26">
        <v>101260</v>
      </c>
      <c r="I1717" s="13">
        <v>4</v>
      </c>
      <c r="J1717" s="17"/>
      <c r="K1717" s="16" t="s">
        <v>683</v>
      </c>
      <c r="L1717" s="21"/>
    </row>
    <row r="1718" spans="3:12" ht="13.5">
      <c r="C1718" s="1" t="s">
        <v>266</v>
      </c>
      <c r="D1718" s="13">
        <v>14</v>
      </c>
      <c r="E1718" s="17">
        <v>0</v>
      </c>
      <c r="F1718" s="15">
        <v>0</v>
      </c>
      <c r="G1718" s="13"/>
      <c r="H1718" s="26">
        <v>101260</v>
      </c>
      <c r="I1718" s="13">
        <v>4</v>
      </c>
      <c r="J1718" s="17"/>
      <c r="K1718" s="16" t="s">
        <v>683</v>
      </c>
      <c r="L1718" s="21"/>
    </row>
    <row r="1719" spans="3:12" ht="13.5">
      <c r="C1719" s="1" t="s">
        <v>267</v>
      </c>
      <c r="D1719" s="13">
        <v>14</v>
      </c>
      <c r="E1719" s="17">
        <v>0</v>
      </c>
      <c r="F1719" s="15">
        <v>0</v>
      </c>
      <c r="G1719" s="13">
        <v>104760</v>
      </c>
      <c r="H1719" s="26"/>
      <c r="I1719" s="13">
        <v>14</v>
      </c>
      <c r="J1719" s="17">
        <v>6300</v>
      </c>
      <c r="K1719" s="22"/>
      <c r="L1719" s="21"/>
    </row>
    <row r="1720" spans="3:12" ht="13.5">
      <c r="C1720" s="1" t="s">
        <v>268</v>
      </c>
      <c r="D1720" s="13">
        <v>14</v>
      </c>
      <c r="E1720" s="17">
        <v>2</v>
      </c>
      <c r="F1720" s="15">
        <v>0</v>
      </c>
      <c r="G1720" s="13">
        <v>98590</v>
      </c>
      <c r="H1720" s="26"/>
      <c r="I1720" s="13"/>
      <c r="J1720" s="17"/>
      <c r="K1720" s="22"/>
      <c r="L1720" s="21"/>
    </row>
    <row r="1721" spans="3:12" ht="13.5">
      <c r="C1721" s="1" t="s">
        <v>269</v>
      </c>
      <c r="D1721" s="13">
        <v>14</v>
      </c>
      <c r="E1721" s="17">
        <v>0</v>
      </c>
      <c r="F1721" s="15">
        <v>0</v>
      </c>
      <c r="G1721" s="13"/>
      <c r="H1721" s="26">
        <v>104760</v>
      </c>
      <c r="I1721" s="13">
        <v>14</v>
      </c>
      <c r="J1721" s="17">
        <v>6300</v>
      </c>
      <c r="K1721" s="16" t="s">
        <v>683</v>
      </c>
      <c r="L1721" s="21"/>
    </row>
    <row r="1722" spans="3:12" ht="13.5">
      <c r="C1722" s="1" t="s">
        <v>270</v>
      </c>
      <c r="D1722" s="13">
        <v>14</v>
      </c>
      <c r="E1722" s="17">
        <v>0</v>
      </c>
      <c r="F1722" s="15">
        <v>0</v>
      </c>
      <c r="G1722" s="13"/>
      <c r="H1722" s="26">
        <v>98460</v>
      </c>
      <c r="I1722" s="13">
        <v>14</v>
      </c>
      <c r="J1722" s="17"/>
      <c r="K1722" s="16" t="s">
        <v>683</v>
      </c>
      <c r="L1722" s="21"/>
    </row>
    <row r="1723" spans="3:12" ht="13.5">
      <c r="C1723" s="1" t="s">
        <v>271</v>
      </c>
      <c r="D1723" s="13">
        <v>14</v>
      </c>
      <c r="E1723" s="17">
        <v>0</v>
      </c>
      <c r="F1723" s="15"/>
      <c r="G1723" s="13">
        <v>104760</v>
      </c>
      <c r="H1723" s="26"/>
      <c r="I1723" s="13">
        <v>14</v>
      </c>
      <c r="J1723" s="17">
        <v>6300</v>
      </c>
      <c r="K1723" s="16" t="s">
        <v>683</v>
      </c>
      <c r="L1723" s="21"/>
    </row>
    <row r="1724" spans="3:12" ht="13.5">
      <c r="C1724" s="1" t="s">
        <v>272</v>
      </c>
      <c r="D1724" s="13">
        <v>14</v>
      </c>
      <c r="E1724" s="17">
        <v>0</v>
      </c>
      <c r="F1724" s="15">
        <v>0</v>
      </c>
      <c r="G1724" s="13"/>
      <c r="H1724" s="26">
        <v>104760</v>
      </c>
      <c r="I1724" s="13">
        <v>14</v>
      </c>
      <c r="J1724" s="17"/>
      <c r="K1724" s="16" t="s">
        <v>683</v>
      </c>
      <c r="L1724" s="21"/>
    </row>
    <row r="1725" spans="3:12" ht="13.5">
      <c r="C1725" s="1" t="s">
        <v>273</v>
      </c>
      <c r="D1725" s="13">
        <v>14</v>
      </c>
      <c r="E1725" s="17">
        <v>2</v>
      </c>
      <c r="F1725" s="15">
        <v>0</v>
      </c>
      <c r="G1725" s="13"/>
      <c r="H1725" s="26">
        <v>88200</v>
      </c>
      <c r="I1725" s="13"/>
      <c r="J1725" s="17"/>
      <c r="K1725" s="22"/>
      <c r="L1725" s="21"/>
    </row>
    <row r="1726" spans="3:12" ht="13.5">
      <c r="C1726" s="1" t="s">
        <v>274</v>
      </c>
      <c r="D1726" s="13">
        <v>14</v>
      </c>
      <c r="E1726" s="17">
        <v>2</v>
      </c>
      <c r="F1726" s="15">
        <v>1</v>
      </c>
      <c r="G1726" s="13">
        <v>97090</v>
      </c>
      <c r="H1726" s="26"/>
      <c r="I1726" s="13"/>
      <c r="J1726" s="17"/>
      <c r="K1726" s="22"/>
      <c r="L1726" s="21"/>
    </row>
    <row r="1727" spans="3:12" ht="13.5">
      <c r="C1727" s="1" t="s">
        <v>275</v>
      </c>
      <c r="D1727" s="13">
        <v>14</v>
      </c>
      <c r="E1727" s="17">
        <v>0</v>
      </c>
      <c r="F1727" s="15">
        <v>1</v>
      </c>
      <c r="G1727" s="13">
        <v>104760</v>
      </c>
      <c r="H1727" s="26"/>
      <c r="I1727" s="13">
        <v>4</v>
      </c>
      <c r="J1727" s="17"/>
      <c r="K1727" s="16" t="s">
        <v>683</v>
      </c>
      <c r="L1727" s="21"/>
    </row>
    <row r="1728" spans="3:12" ht="13.5">
      <c r="C1728" s="1" t="s">
        <v>276</v>
      </c>
      <c r="D1728" s="13">
        <v>14</v>
      </c>
      <c r="E1728" s="17">
        <v>1</v>
      </c>
      <c r="F1728" s="15"/>
      <c r="G1728" s="13"/>
      <c r="H1728" s="26">
        <v>104560</v>
      </c>
      <c r="I1728" s="13">
        <v>4</v>
      </c>
      <c r="J1728" s="17">
        <v>6300</v>
      </c>
      <c r="K1728" s="16" t="s">
        <v>683</v>
      </c>
      <c r="L1728" s="21"/>
    </row>
    <row r="1729" spans="3:12" ht="13.5">
      <c r="C1729" s="1" t="s">
        <v>277</v>
      </c>
      <c r="D1729" s="13">
        <v>14</v>
      </c>
      <c r="E1729" s="17">
        <v>0</v>
      </c>
      <c r="F1729" s="15">
        <v>1</v>
      </c>
      <c r="G1729" s="13"/>
      <c r="H1729" s="26">
        <v>106260</v>
      </c>
      <c r="I1729" s="13"/>
      <c r="J1729" s="17"/>
      <c r="K1729" s="22"/>
      <c r="L1729" s="21"/>
    </row>
    <row r="1730" spans="3:15" ht="13.5">
      <c r="C1730" s="1" t="s">
        <v>278</v>
      </c>
      <c r="D1730" s="13">
        <v>14</v>
      </c>
      <c r="E1730" s="17">
        <v>0</v>
      </c>
      <c r="F1730" s="15">
        <v>0</v>
      </c>
      <c r="G1730" s="13"/>
      <c r="H1730" s="26">
        <v>88200</v>
      </c>
      <c r="I1730" s="13">
        <v>3</v>
      </c>
      <c r="J1730" s="17"/>
      <c r="K1730" s="16" t="s">
        <v>683</v>
      </c>
      <c r="L1730" s="21"/>
      <c r="M1730" s="387" t="s">
        <v>255</v>
      </c>
      <c r="N1730" s="294"/>
      <c r="O1730" s="294"/>
    </row>
    <row r="1731" spans="3:15" ht="13.5">
      <c r="C1731" s="1" t="s">
        <v>279</v>
      </c>
      <c r="D1731" s="13">
        <v>14</v>
      </c>
      <c r="E1731" s="17">
        <v>0</v>
      </c>
      <c r="F1731" s="15">
        <v>0</v>
      </c>
      <c r="G1731" s="13"/>
      <c r="H1731" s="26">
        <v>88200</v>
      </c>
      <c r="I1731" s="13">
        <v>4</v>
      </c>
      <c r="J1731" s="17"/>
      <c r="K1731" s="16" t="s">
        <v>683</v>
      </c>
      <c r="L1731" s="21"/>
      <c r="M1731" s="387" t="s">
        <v>255</v>
      </c>
      <c r="N1731" s="294"/>
      <c r="O1731" s="294"/>
    </row>
    <row r="1732" spans="3:12" ht="13.5">
      <c r="C1732" s="1" t="s">
        <v>280</v>
      </c>
      <c r="D1732" s="13">
        <v>14</v>
      </c>
      <c r="E1732" s="17">
        <v>2</v>
      </c>
      <c r="F1732" s="15">
        <v>0</v>
      </c>
      <c r="G1732" s="13"/>
      <c r="H1732" s="26">
        <v>10890</v>
      </c>
      <c r="I1732" s="13">
        <v>4</v>
      </c>
      <c r="J1732" s="17"/>
      <c r="K1732" s="22"/>
      <c r="L1732" s="21"/>
    </row>
    <row r="1733" spans="3:12" ht="13.5">
      <c r="C1733" s="1"/>
      <c r="D1733" s="5"/>
      <c r="E1733" s="22"/>
      <c r="F1733" s="21"/>
      <c r="G1733" s="5"/>
      <c r="H1733" s="7"/>
      <c r="I1733" s="5"/>
      <c r="J1733" s="22"/>
      <c r="K1733" s="22"/>
      <c r="L1733" s="21"/>
    </row>
    <row r="1734" spans="3:12" ht="13.5">
      <c r="C1734" s="1" t="s">
        <v>413</v>
      </c>
      <c r="D1734" s="13">
        <f>SUM(D1716:D1732)</f>
        <v>238</v>
      </c>
      <c r="E1734" s="17">
        <f>SUM(E1716:E1732)</f>
        <v>10</v>
      </c>
      <c r="F1734" s="15">
        <f>SUM(F1716:F1732)</f>
        <v>4</v>
      </c>
      <c r="G1734" s="13">
        <f>AVERAGE(G1716:G1732)</f>
        <v>86043.33333333333</v>
      </c>
      <c r="H1734" s="26">
        <f>AVERAGE(H1716:H1732)</f>
        <v>90619.09090909091</v>
      </c>
      <c r="I1734" s="13">
        <f>SUM(I1716:I1732)</f>
        <v>101</v>
      </c>
      <c r="J1734" s="17">
        <f>AVERAGE(J1716:J1732)</f>
        <v>6300</v>
      </c>
      <c r="K1734" s="17">
        <f>COUNTA(K1716:K1732)</f>
        <v>11</v>
      </c>
      <c r="L1734" s="15">
        <f>COUNTA(L1716:L1732)</f>
        <v>0</v>
      </c>
    </row>
    <row r="1747" spans="3:5" ht="13.5">
      <c r="C1747" s="288" t="s">
        <v>517</v>
      </c>
      <c r="D1747" s="288"/>
      <c r="E1747" s="288"/>
    </row>
    <row r="1749" spans="3:9" ht="13.5">
      <c r="C1749" s="1"/>
      <c r="D1749" s="255" t="s">
        <v>518</v>
      </c>
      <c r="E1749" s="337" t="s">
        <v>519</v>
      </c>
      <c r="F1749" s="295"/>
      <c r="G1749" s="295"/>
      <c r="H1749" s="239" t="s">
        <v>490</v>
      </c>
      <c r="I1749" s="239" t="s">
        <v>491</v>
      </c>
    </row>
    <row r="1750" spans="3:9" ht="13.5">
      <c r="C1750" s="1" t="s">
        <v>264</v>
      </c>
      <c r="D1750" s="255"/>
      <c r="E1750" s="333"/>
      <c r="F1750" s="292"/>
      <c r="G1750" s="292"/>
      <c r="H1750" s="1"/>
      <c r="I1750" s="239" t="s">
        <v>683</v>
      </c>
    </row>
    <row r="1751" spans="3:9" ht="13.5">
      <c r="C1751" s="1" t="s">
        <v>265</v>
      </c>
      <c r="D1751" s="255"/>
      <c r="E1751" s="333"/>
      <c r="F1751" s="292"/>
      <c r="G1751" s="292"/>
      <c r="H1751" s="1"/>
      <c r="I1751" s="239" t="s">
        <v>683</v>
      </c>
    </row>
    <row r="1752" spans="3:9" ht="13.5">
      <c r="C1752" s="1" t="s">
        <v>266</v>
      </c>
      <c r="D1752" s="255"/>
      <c r="E1752" s="333"/>
      <c r="F1752" s="292"/>
      <c r="G1752" s="292"/>
      <c r="H1752" s="1"/>
      <c r="I1752" s="239" t="s">
        <v>683</v>
      </c>
    </row>
    <row r="1753" spans="3:9" ht="13.5">
      <c r="C1753" s="1" t="s">
        <v>267</v>
      </c>
      <c r="D1753" s="255"/>
      <c r="E1753" s="333"/>
      <c r="F1753" s="292"/>
      <c r="G1753" s="292"/>
      <c r="H1753" s="1"/>
      <c r="I1753" s="239" t="s">
        <v>683</v>
      </c>
    </row>
    <row r="1754" spans="3:9" ht="13.5">
      <c r="C1754" s="1" t="s">
        <v>268</v>
      </c>
      <c r="D1754" s="255"/>
      <c r="E1754" s="333"/>
      <c r="F1754" s="292"/>
      <c r="G1754" s="292"/>
      <c r="H1754" s="1"/>
      <c r="I1754" s="239" t="s">
        <v>683</v>
      </c>
    </row>
    <row r="1755" spans="3:9" ht="13.5">
      <c r="C1755" s="1" t="s">
        <v>269</v>
      </c>
      <c r="D1755" s="255"/>
      <c r="E1755" s="333"/>
      <c r="F1755" s="292"/>
      <c r="G1755" s="292"/>
      <c r="H1755" s="1"/>
      <c r="I1755" s="239" t="s">
        <v>683</v>
      </c>
    </row>
    <row r="1756" spans="3:9" ht="13.5">
      <c r="C1756" s="1" t="s">
        <v>270</v>
      </c>
      <c r="D1756" s="255"/>
      <c r="E1756" s="333"/>
      <c r="F1756" s="292"/>
      <c r="G1756" s="292"/>
      <c r="H1756" s="1"/>
      <c r="I1756" s="239" t="s">
        <v>683</v>
      </c>
    </row>
    <row r="1757" spans="3:9" ht="13.5">
      <c r="C1757" s="1" t="s">
        <v>271</v>
      </c>
      <c r="D1757" s="255"/>
      <c r="E1757" s="333"/>
      <c r="F1757" s="292"/>
      <c r="G1757" s="292"/>
      <c r="H1757" s="1"/>
      <c r="I1757" s="239" t="s">
        <v>683</v>
      </c>
    </row>
    <row r="1758" spans="3:9" ht="13.5">
      <c r="C1758" s="1" t="s">
        <v>272</v>
      </c>
      <c r="D1758" s="255"/>
      <c r="E1758" s="333"/>
      <c r="F1758" s="292"/>
      <c r="G1758" s="292"/>
      <c r="H1758" s="1"/>
      <c r="I1758" s="239" t="s">
        <v>683</v>
      </c>
    </row>
    <row r="1759" spans="3:9" ht="13.5">
      <c r="C1759" s="1" t="s">
        <v>273</v>
      </c>
      <c r="D1759" s="255"/>
      <c r="E1759" s="333"/>
      <c r="F1759" s="292"/>
      <c r="G1759" s="292"/>
      <c r="H1759" s="1"/>
      <c r="I1759" s="239" t="s">
        <v>683</v>
      </c>
    </row>
    <row r="1760" spans="3:9" ht="13.5">
      <c r="C1760" s="1" t="s">
        <v>274</v>
      </c>
      <c r="D1760" s="255" t="s">
        <v>683</v>
      </c>
      <c r="E1760" s="335" t="s">
        <v>81</v>
      </c>
      <c r="F1760" s="336"/>
      <c r="G1760" s="336"/>
      <c r="H1760" s="1"/>
      <c r="I1760" s="1"/>
    </row>
    <row r="1761" spans="3:9" ht="13.5">
      <c r="C1761" s="1" t="s">
        <v>275</v>
      </c>
      <c r="D1761" s="255" t="s">
        <v>683</v>
      </c>
      <c r="E1761" s="335" t="s">
        <v>110</v>
      </c>
      <c r="F1761" s="336"/>
      <c r="G1761" s="336"/>
      <c r="H1761" s="1"/>
      <c r="I1761" s="1"/>
    </row>
    <row r="1762" spans="3:9" ht="13.5">
      <c r="C1762" s="1" t="s">
        <v>276</v>
      </c>
      <c r="D1762" s="255" t="s">
        <v>683</v>
      </c>
      <c r="E1762" s="335" t="s">
        <v>188</v>
      </c>
      <c r="F1762" s="336"/>
      <c r="G1762" s="336"/>
      <c r="H1762" s="1"/>
      <c r="I1762" s="1"/>
    </row>
    <row r="1763" spans="3:9" ht="13.5">
      <c r="C1763" s="1" t="s">
        <v>277</v>
      </c>
      <c r="D1763" s="255"/>
      <c r="E1763" s="333"/>
      <c r="F1763" s="292"/>
      <c r="G1763" s="292"/>
      <c r="H1763" s="1"/>
      <c r="I1763" s="239" t="s">
        <v>683</v>
      </c>
    </row>
    <row r="1764" spans="3:9" ht="13.5">
      <c r="C1764" s="1" t="s">
        <v>278</v>
      </c>
      <c r="D1764" s="255"/>
      <c r="E1764" s="333"/>
      <c r="F1764" s="292"/>
      <c r="G1764" s="292"/>
      <c r="H1764" s="1"/>
      <c r="I1764" s="239" t="s">
        <v>683</v>
      </c>
    </row>
    <row r="1765" spans="3:9" ht="13.5">
      <c r="C1765" s="1" t="s">
        <v>279</v>
      </c>
      <c r="D1765" s="255" t="s">
        <v>683</v>
      </c>
      <c r="E1765" s="340" t="s">
        <v>145</v>
      </c>
      <c r="F1765" s="341"/>
      <c r="G1765" s="342"/>
      <c r="H1765" s="1"/>
      <c r="I1765" s="1"/>
    </row>
    <row r="1766" spans="3:9" ht="13.5">
      <c r="C1766" s="1" t="s">
        <v>280</v>
      </c>
      <c r="D1766" s="255"/>
      <c r="E1766" s="333"/>
      <c r="F1766" s="292"/>
      <c r="G1766" s="292"/>
      <c r="H1766" s="1"/>
      <c r="I1766" s="239" t="s">
        <v>683</v>
      </c>
    </row>
    <row r="1767" spans="3:9" ht="13.5">
      <c r="C1767" s="1"/>
      <c r="D1767" s="5"/>
      <c r="E1767" s="333"/>
      <c r="F1767" s="292"/>
      <c r="G1767" s="292"/>
      <c r="H1767" s="1"/>
      <c r="I1767" s="1"/>
    </row>
    <row r="1768" spans="3:9" ht="13.5">
      <c r="C1768" s="1" t="s">
        <v>413</v>
      </c>
      <c r="D1768" s="13">
        <f>COUNTA(D1750:D1766)</f>
        <v>4</v>
      </c>
      <c r="E1768" s="304"/>
      <c r="F1768" s="386"/>
      <c r="G1768" s="386"/>
      <c r="H1768" s="12">
        <f>COUNTA(H1750:H1766)</f>
        <v>0</v>
      </c>
      <c r="I1768" s="12">
        <f>COUNTA(I1750:I1766)</f>
        <v>13</v>
      </c>
    </row>
    <row r="1773" ht="13.5">
      <c r="K1773" s="276" t="s">
        <v>1014</v>
      </c>
    </row>
    <row r="1774" spans="3:5" ht="13.5">
      <c r="C1774" s="294" t="s">
        <v>520</v>
      </c>
      <c r="D1774" s="294"/>
      <c r="E1774" s="294"/>
    </row>
    <row r="1775" spans="3:7" ht="13.5">
      <c r="C1775" s="294" t="s">
        <v>526</v>
      </c>
      <c r="D1775" s="294"/>
      <c r="E1775" s="294"/>
      <c r="F1775" s="294"/>
      <c r="G1775" s="294"/>
    </row>
    <row r="1776" ht="13.5">
      <c r="C1776" t="s">
        <v>521</v>
      </c>
    </row>
    <row r="1777" spans="3:15" ht="13.5">
      <c r="C1777" s="292"/>
      <c r="D1777" s="295" t="s">
        <v>527</v>
      </c>
      <c r="E1777" s="295"/>
      <c r="F1777" s="295"/>
      <c r="G1777" s="295"/>
      <c r="H1777" s="295"/>
      <c r="I1777" s="295"/>
      <c r="J1777" s="295"/>
      <c r="K1777" s="295" t="s">
        <v>528</v>
      </c>
      <c r="L1777" s="295"/>
      <c r="M1777" s="295"/>
      <c r="N1777" s="292"/>
      <c r="O1777" s="292"/>
    </row>
    <row r="1778" spans="3:15" ht="13.5">
      <c r="C1778" s="292"/>
      <c r="D1778" s="250" t="s">
        <v>522</v>
      </c>
      <c r="E1778" s="250" t="s">
        <v>523</v>
      </c>
      <c r="F1778" s="250" t="s">
        <v>524</v>
      </c>
      <c r="G1778" s="322" t="s">
        <v>525</v>
      </c>
      <c r="H1778" s="322"/>
      <c r="I1778" s="322"/>
      <c r="J1778" s="322"/>
      <c r="K1778" s="62" t="s">
        <v>529</v>
      </c>
      <c r="L1778" s="63" t="s">
        <v>530</v>
      </c>
      <c r="M1778" s="63" t="s">
        <v>531</v>
      </c>
      <c r="N1778" s="385" t="s">
        <v>532</v>
      </c>
      <c r="O1778" s="292"/>
    </row>
    <row r="1779" spans="3:15" ht="25.5" customHeight="1">
      <c r="C1779" s="1" t="s">
        <v>264</v>
      </c>
      <c r="D1779" s="239" t="s">
        <v>683</v>
      </c>
      <c r="E1779" s="1"/>
      <c r="F1779" s="1"/>
      <c r="G1779" s="381" t="s">
        <v>686</v>
      </c>
      <c r="H1779" s="381"/>
      <c r="I1779" s="381"/>
      <c r="J1779" s="381"/>
      <c r="K1779" s="5">
        <v>1.3</v>
      </c>
      <c r="L1779" s="22"/>
      <c r="M1779" s="22"/>
      <c r="N1779" s="375" t="s">
        <v>687</v>
      </c>
      <c r="O1779" s="381"/>
    </row>
    <row r="1780" spans="3:15" ht="59.25" customHeight="1">
      <c r="C1780" s="1" t="s">
        <v>265</v>
      </c>
      <c r="D1780" s="1"/>
      <c r="E1780" s="239" t="s">
        <v>683</v>
      </c>
      <c r="F1780" s="239" t="s">
        <v>683</v>
      </c>
      <c r="G1780" s="292"/>
      <c r="H1780" s="292"/>
      <c r="I1780" s="292"/>
      <c r="J1780" s="292"/>
      <c r="K1780" s="5"/>
      <c r="L1780" s="22"/>
      <c r="M1780" s="22"/>
      <c r="N1780" s="364" t="s">
        <v>736</v>
      </c>
      <c r="O1780" s="296"/>
    </row>
    <row r="1781" spans="3:15" ht="13.5">
      <c r="C1781" s="1" t="s">
        <v>266</v>
      </c>
      <c r="D1781" s="1"/>
      <c r="E1781" s="239"/>
      <c r="F1781" s="239"/>
      <c r="G1781" s="382" t="s">
        <v>763</v>
      </c>
      <c r="H1781" s="382"/>
      <c r="I1781" s="382"/>
      <c r="J1781" s="382"/>
      <c r="K1781" s="5">
        <v>1.3</v>
      </c>
      <c r="L1781" s="16" t="s">
        <v>683</v>
      </c>
      <c r="M1781" s="22"/>
      <c r="N1781" s="383" t="s">
        <v>764</v>
      </c>
      <c r="O1781" s="384"/>
    </row>
    <row r="1782" spans="3:15" ht="25.5" customHeight="1">
      <c r="C1782" s="1" t="s">
        <v>267</v>
      </c>
      <c r="D1782" s="239" t="s">
        <v>683</v>
      </c>
      <c r="E1782" s="239"/>
      <c r="F1782" s="239" t="s">
        <v>683</v>
      </c>
      <c r="G1782" s="296" t="s">
        <v>797</v>
      </c>
      <c r="H1782" s="296"/>
      <c r="I1782" s="296"/>
      <c r="J1782" s="296"/>
      <c r="K1782" s="5">
        <v>1.3</v>
      </c>
      <c r="L1782" s="16" t="s">
        <v>683</v>
      </c>
      <c r="M1782" s="22"/>
      <c r="N1782" s="303"/>
      <c r="O1782" s="292"/>
    </row>
    <row r="1783" spans="3:15" ht="25.5" customHeight="1">
      <c r="C1783" s="1" t="s">
        <v>268</v>
      </c>
      <c r="D1783" s="239" t="s">
        <v>683</v>
      </c>
      <c r="E1783" s="239"/>
      <c r="F1783" s="239"/>
      <c r="G1783" s="296" t="s">
        <v>824</v>
      </c>
      <c r="H1783" s="296"/>
      <c r="I1783" s="296"/>
      <c r="J1783" s="296"/>
      <c r="K1783" s="5"/>
      <c r="L1783" s="22"/>
      <c r="M1783" s="22"/>
      <c r="N1783" s="364" t="s">
        <v>825</v>
      </c>
      <c r="O1783" s="296"/>
    </row>
    <row r="1784" spans="3:15" ht="25.5" customHeight="1">
      <c r="C1784" s="1" t="s">
        <v>269</v>
      </c>
      <c r="D1784" s="239" t="s">
        <v>683</v>
      </c>
      <c r="E1784" s="239"/>
      <c r="F1784" s="239"/>
      <c r="G1784" s="378" t="s">
        <v>987</v>
      </c>
      <c r="H1784" s="378"/>
      <c r="I1784" s="378"/>
      <c r="J1784" s="378"/>
      <c r="K1784" s="5"/>
      <c r="L1784" s="22"/>
      <c r="M1784" s="22"/>
      <c r="N1784" s="303"/>
      <c r="O1784" s="292"/>
    </row>
    <row r="1785" spans="3:15" ht="13.5">
      <c r="C1785" s="1" t="s">
        <v>270</v>
      </c>
      <c r="D1785" s="239" t="s">
        <v>683</v>
      </c>
      <c r="E1785" s="239"/>
      <c r="F1785" s="239"/>
      <c r="G1785" s="292" t="s">
        <v>871</v>
      </c>
      <c r="H1785" s="292"/>
      <c r="I1785" s="292"/>
      <c r="J1785" s="292"/>
      <c r="K1785" s="5">
        <v>1</v>
      </c>
      <c r="L1785" s="22"/>
      <c r="M1785" s="16" t="s">
        <v>683</v>
      </c>
      <c r="N1785" s="303"/>
      <c r="O1785" s="292"/>
    </row>
    <row r="1786" spans="3:15" ht="13.5">
      <c r="C1786" s="1" t="s">
        <v>271</v>
      </c>
      <c r="D1786" s="239" t="s">
        <v>683</v>
      </c>
      <c r="E1786" s="239" t="s">
        <v>683</v>
      </c>
      <c r="F1786" s="239" t="s">
        <v>683</v>
      </c>
      <c r="G1786" s="292" t="s">
        <v>13</v>
      </c>
      <c r="H1786" s="292"/>
      <c r="I1786" s="292"/>
      <c r="J1786" s="292"/>
      <c r="K1786" s="5"/>
      <c r="L1786" s="22"/>
      <c r="M1786" s="22"/>
      <c r="N1786" s="364" t="s">
        <v>14</v>
      </c>
      <c r="O1786" s="296"/>
    </row>
    <row r="1787" spans="3:15" ht="55.5" customHeight="1">
      <c r="C1787" s="1" t="s">
        <v>272</v>
      </c>
      <c r="D1787" s="239" t="s">
        <v>683</v>
      </c>
      <c r="E1787" s="239" t="s">
        <v>683</v>
      </c>
      <c r="F1787" s="239"/>
      <c r="G1787" s="296" t="s">
        <v>37</v>
      </c>
      <c r="H1787" s="296"/>
      <c r="I1787" s="296"/>
      <c r="J1787" s="296"/>
      <c r="K1787" s="5"/>
      <c r="L1787" s="22"/>
      <c r="M1787" s="22"/>
      <c r="N1787" s="380" t="s">
        <v>38</v>
      </c>
      <c r="O1787" s="356"/>
    </row>
    <row r="1788" spans="3:15" ht="13.5">
      <c r="C1788" s="1" t="s">
        <v>273</v>
      </c>
      <c r="D1788" s="1"/>
      <c r="E1788" s="239"/>
      <c r="F1788" s="239"/>
      <c r="G1788" s="292"/>
      <c r="H1788" s="292"/>
      <c r="I1788" s="292"/>
      <c r="J1788" s="292"/>
      <c r="K1788" s="5"/>
      <c r="L1788" s="22"/>
      <c r="M1788" s="22"/>
      <c r="N1788" s="303"/>
      <c r="O1788" s="292"/>
    </row>
    <row r="1789" spans="3:15" ht="13.5">
      <c r="C1789" s="1" t="s">
        <v>274</v>
      </c>
      <c r="D1789" s="1"/>
      <c r="E1789" s="239"/>
      <c r="F1789" s="239" t="s">
        <v>683</v>
      </c>
      <c r="G1789" s="292"/>
      <c r="H1789" s="292"/>
      <c r="I1789" s="292"/>
      <c r="J1789" s="292"/>
      <c r="K1789" s="5"/>
      <c r="L1789" s="22"/>
      <c r="M1789" s="22"/>
      <c r="N1789" s="303"/>
      <c r="O1789" s="292"/>
    </row>
    <row r="1790" spans="3:15" ht="35.25" customHeight="1">
      <c r="C1790" s="1" t="s">
        <v>275</v>
      </c>
      <c r="D1790" s="1"/>
      <c r="E1790" s="239"/>
      <c r="F1790" s="239"/>
      <c r="G1790" s="379" t="s">
        <v>163</v>
      </c>
      <c r="H1790" s="379"/>
      <c r="I1790" s="379"/>
      <c r="J1790" s="379"/>
      <c r="K1790" s="5"/>
      <c r="L1790" s="22"/>
      <c r="M1790" s="22"/>
      <c r="N1790" s="291" t="s">
        <v>164</v>
      </c>
      <c r="O1790" s="296"/>
    </row>
    <row r="1791" spans="3:15" ht="75" customHeight="1">
      <c r="C1791" s="1" t="s">
        <v>276</v>
      </c>
      <c r="D1791" s="1"/>
      <c r="E1791" s="239"/>
      <c r="F1791" s="239" t="s">
        <v>683</v>
      </c>
      <c r="G1791" s="293" t="s">
        <v>189</v>
      </c>
      <c r="H1791" s="293"/>
      <c r="I1791" s="293"/>
      <c r="J1791" s="293"/>
      <c r="K1791" s="5"/>
      <c r="L1791" s="16" t="s">
        <v>683</v>
      </c>
      <c r="M1791" s="22"/>
      <c r="N1791" s="315" t="s">
        <v>190</v>
      </c>
      <c r="O1791" s="293"/>
    </row>
    <row r="1792" spans="3:15" ht="35.25" customHeight="1">
      <c r="C1792" s="1" t="s">
        <v>277</v>
      </c>
      <c r="D1792" s="1"/>
      <c r="E1792" s="239"/>
      <c r="F1792" s="239"/>
      <c r="G1792" s="336" t="s">
        <v>210</v>
      </c>
      <c r="H1792" s="336"/>
      <c r="I1792" s="336"/>
      <c r="J1792" s="336"/>
      <c r="K1792" s="5"/>
      <c r="L1792" s="22"/>
      <c r="M1792" s="22"/>
      <c r="N1792" s="315" t="s">
        <v>211</v>
      </c>
      <c r="O1792" s="293"/>
    </row>
    <row r="1793" spans="3:15" ht="35.25" customHeight="1">
      <c r="C1793" s="1" t="s">
        <v>278</v>
      </c>
      <c r="D1793" s="239" t="s">
        <v>683</v>
      </c>
      <c r="E1793" s="239"/>
      <c r="F1793" s="239"/>
      <c r="G1793" s="292"/>
      <c r="H1793" s="292"/>
      <c r="I1793" s="292"/>
      <c r="J1793" s="292"/>
      <c r="K1793" s="5"/>
      <c r="L1793" s="22"/>
      <c r="M1793" s="22"/>
      <c r="N1793" s="315" t="s">
        <v>256</v>
      </c>
      <c r="O1793" s="293"/>
    </row>
    <row r="1794" spans="3:15" ht="13.5">
      <c r="C1794" s="1" t="s">
        <v>279</v>
      </c>
      <c r="D1794" s="1"/>
      <c r="E1794" s="239"/>
      <c r="F1794" s="239" t="s">
        <v>683</v>
      </c>
      <c r="G1794" s="292" t="s">
        <v>146</v>
      </c>
      <c r="H1794" s="292"/>
      <c r="I1794" s="292"/>
      <c r="J1794" s="292"/>
      <c r="K1794" s="5"/>
      <c r="L1794" s="22"/>
      <c r="M1794" s="22"/>
      <c r="N1794" s="303" t="s">
        <v>147</v>
      </c>
      <c r="O1794" s="292"/>
    </row>
    <row r="1795" spans="3:15" ht="51" customHeight="1">
      <c r="C1795" s="1" t="s">
        <v>280</v>
      </c>
      <c r="D1795" s="1"/>
      <c r="E1795" s="239"/>
      <c r="F1795" s="239"/>
      <c r="G1795" s="292" t="s">
        <v>909</v>
      </c>
      <c r="H1795" s="292"/>
      <c r="I1795" s="292"/>
      <c r="J1795" s="292"/>
      <c r="K1795" s="5">
        <v>1.3</v>
      </c>
      <c r="L1795" s="22"/>
      <c r="M1795" s="16" t="s">
        <v>683</v>
      </c>
      <c r="N1795" s="377" t="s">
        <v>910</v>
      </c>
      <c r="O1795" s="378"/>
    </row>
    <row r="1796" spans="3:15" ht="13.5">
      <c r="C1796" s="1"/>
      <c r="D1796" s="1"/>
      <c r="E1796" s="1"/>
      <c r="F1796" s="1"/>
      <c r="G1796" s="292"/>
      <c r="H1796" s="292"/>
      <c r="I1796" s="292"/>
      <c r="J1796" s="292"/>
      <c r="K1796" s="5"/>
      <c r="L1796" s="22"/>
      <c r="M1796" s="22"/>
      <c r="N1796" s="303"/>
      <c r="O1796" s="292"/>
    </row>
    <row r="1797" spans="3:15" ht="13.5">
      <c r="C1797" s="1" t="s">
        <v>413</v>
      </c>
      <c r="D1797" s="12">
        <f>COUNTA(D1779:D1795)</f>
        <v>8</v>
      </c>
      <c r="E1797" s="12">
        <f>COUNTA(E1779:E1795)</f>
        <v>3</v>
      </c>
      <c r="F1797" s="12">
        <f>COUNTA(F1779:F1795)</f>
        <v>6</v>
      </c>
      <c r="G1797" s="292"/>
      <c r="H1797" s="292"/>
      <c r="I1797" s="292"/>
      <c r="J1797" s="292"/>
      <c r="K1797" s="5"/>
      <c r="L1797" s="22"/>
      <c r="M1797" s="22"/>
      <c r="N1797" s="303"/>
      <c r="O1797" s="292"/>
    </row>
    <row r="1798" spans="3:15" ht="13.5">
      <c r="C1798" s="18"/>
      <c r="D1798" s="20"/>
      <c r="E1798" s="20"/>
      <c r="F1798" s="20"/>
      <c r="G1798" s="271"/>
      <c r="H1798" s="271"/>
      <c r="I1798" s="271"/>
      <c r="J1798" s="271"/>
      <c r="K1798" s="18"/>
      <c r="L1798" s="18"/>
      <c r="M1798" s="18"/>
      <c r="N1798" s="271"/>
      <c r="O1798" s="271"/>
    </row>
    <row r="1799" spans="3:15" ht="13.5">
      <c r="C1799" s="18"/>
      <c r="D1799" s="20"/>
      <c r="E1799" s="20"/>
      <c r="F1799" s="20"/>
      <c r="G1799" s="271"/>
      <c r="H1799" s="271"/>
      <c r="I1799" s="271"/>
      <c r="J1799" s="271"/>
      <c r="K1799" s="18"/>
      <c r="L1799" s="18"/>
      <c r="M1799" s="18"/>
      <c r="N1799" s="271"/>
      <c r="O1799" s="271"/>
    </row>
    <row r="1800" spans="3:15" ht="13.5">
      <c r="C1800" s="288" t="s">
        <v>551</v>
      </c>
      <c r="D1800" s="288"/>
      <c r="E1800" s="288"/>
      <c r="F1800" s="288"/>
      <c r="G1800" s="288"/>
      <c r="H1800" s="288"/>
      <c r="I1800" s="288"/>
      <c r="J1800" s="288"/>
      <c r="K1800" s="288"/>
      <c r="L1800" s="288"/>
      <c r="M1800" s="288"/>
      <c r="N1800" s="288"/>
      <c r="O1800" s="288"/>
    </row>
    <row r="1801" spans="3:10" ht="13.5">
      <c r="C1801" s="238"/>
      <c r="D1801" s="238"/>
      <c r="E1801" s="238"/>
      <c r="F1801" s="238"/>
      <c r="G1801" s="238"/>
      <c r="H1801" s="238"/>
      <c r="I1801" s="238"/>
      <c r="J1801" s="238"/>
    </row>
    <row r="1802" spans="3:15" ht="13.5">
      <c r="C1802" s="292"/>
      <c r="D1802" s="295" t="s">
        <v>537</v>
      </c>
      <c r="E1802" s="295"/>
      <c r="F1802" s="295" t="s">
        <v>541</v>
      </c>
      <c r="G1802" s="295"/>
      <c r="H1802" s="295"/>
      <c r="I1802" s="295" t="s">
        <v>544</v>
      </c>
      <c r="J1802" s="295"/>
      <c r="K1802" s="321" t="s">
        <v>546</v>
      </c>
      <c r="L1802" s="295" t="s">
        <v>547</v>
      </c>
      <c r="M1802" s="295"/>
      <c r="N1802" s="376" t="s">
        <v>550</v>
      </c>
      <c r="O1802" s="337"/>
    </row>
    <row r="1803" spans="3:15" ht="13.5">
      <c r="C1803" s="292"/>
      <c r="D1803" s="255" t="s">
        <v>533</v>
      </c>
      <c r="E1803" s="262" t="s">
        <v>534</v>
      </c>
      <c r="F1803" s="255" t="s">
        <v>538</v>
      </c>
      <c r="G1803" s="260" t="s">
        <v>539</v>
      </c>
      <c r="H1803" s="262" t="s">
        <v>540</v>
      </c>
      <c r="I1803" s="64" t="s">
        <v>542</v>
      </c>
      <c r="J1803" s="65" t="s">
        <v>543</v>
      </c>
      <c r="K1803" s="321"/>
      <c r="L1803" s="64" t="s">
        <v>478</v>
      </c>
      <c r="M1803" s="65" t="s">
        <v>477</v>
      </c>
      <c r="N1803" s="67" t="s">
        <v>548</v>
      </c>
      <c r="O1803" s="65" t="s">
        <v>549</v>
      </c>
    </row>
    <row r="1804" spans="3:15" ht="22.5">
      <c r="C1804" s="1" t="s">
        <v>264</v>
      </c>
      <c r="D1804" s="100">
        <v>1930000</v>
      </c>
      <c r="E1804" s="101">
        <v>3040000</v>
      </c>
      <c r="F1804" s="5"/>
      <c r="G1804" s="260" t="s">
        <v>683</v>
      </c>
      <c r="H1804" s="262"/>
      <c r="I1804" s="255" t="s">
        <v>683</v>
      </c>
      <c r="J1804" s="262" t="s">
        <v>683</v>
      </c>
      <c r="K1804" s="12">
        <v>3</v>
      </c>
      <c r="L1804" s="255"/>
      <c r="M1804" s="262" t="s">
        <v>683</v>
      </c>
      <c r="N1804" s="102" t="s">
        <v>689</v>
      </c>
      <c r="O1804" s="222" t="s">
        <v>688</v>
      </c>
    </row>
    <row r="1805" spans="3:15" ht="21">
      <c r="C1805" s="1" t="s">
        <v>265</v>
      </c>
      <c r="D1805" s="100"/>
      <c r="E1805" s="101"/>
      <c r="F1805" s="5"/>
      <c r="G1805" s="260" t="s">
        <v>683</v>
      </c>
      <c r="H1805" s="262"/>
      <c r="I1805" s="5"/>
      <c r="J1805" s="262" t="s">
        <v>683</v>
      </c>
      <c r="K1805" s="12">
        <v>3</v>
      </c>
      <c r="L1805" s="255"/>
      <c r="M1805" s="262" t="s">
        <v>683</v>
      </c>
      <c r="N1805" s="199" t="s">
        <v>737</v>
      </c>
      <c r="O1805" s="222" t="s">
        <v>688</v>
      </c>
    </row>
    <row r="1806" spans="3:15" ht="22.5">
      <c r="C1806" s="1" t="s">
        <v>266</v>
      </c>
      <c r="D1806" s="100">
        <v>1880000</v>
      </c>
      <c r="E1806" s="101">
        <v>2870000</v>
      </c>
      <c r="F1806" s="5"/>
      <c r="G1806" s="118" t="s">
        <v>765</v>
      </c>
      <c r="H1806" s="262"/>
      <c r="I1806" s="5"/>
      <c r="J1806" s="262" t="s">
        <v>683</v>
      </c>
      <c r="K1806" s="12">
        <v>3</v>
      </c>
      <c r="L1806" s="255"/>
      <c r="M1806" s="262" t="s">
        <v>683</v>
      </c>
      <c r="N1806" s="199" t="s">
        <v>766</v>
      </c>
      <c r="O1806" s="222" t="s">
        <v>688</v>
      </c>
    </row>
    <row r="1807" spans="3:15" ht="21">
      <c r="C1807" s="1" t="s">
        <v>267</v>
      </c>
      <c r="D1807" s="100">
        <v>1880000</v>
      </c>
      <c r="E1807" s="101">
        <v>2870000</v>
      </c>
      <c r="F1807" s="5"/>
      <c r="G1807" s="260" t="s">
        <v>683</v>
      </c>
      <c r="H1807" s="262"/>
      <c r="I1807" s="5"/>
      <c r="J1807" s="260" t="s">
        <v>683</v>
      </c>
      <c r="K1807" s="12">
        <v>3</v>
      </c>
      <c r="L1807" s="269" t="s">
        <v>798</v>
      </c>
      <c r="M1807" s="267" t="s">
        <v>799</v>
      </c>
      <c r="N1807" s="199" t="s">
        <v>800</v>
      </c>
      <c r="O1807" s="222" t="s">
        <v>688</v>
      </c>
    </row>
    <row r="1808" spans="3:15" ht="21">
      <c r="C1808" s="1" t="s">
        <v>268</v>
      </c>
      <c r="D1808" s="100">
        <v>1847788</v>
      </c>
      <c r="E1808" s="101">
        <v>2814748</v>
      </c>
      <c r="F1808" s="255" t="s">
        <v>683</v>
      </c>
      <c r="G1808" s="260" t="s">
        <v>683</v>
      </c>
      <c r="H1808" s="262"/>
      <c r="I1808" s="5"/>
      <c r="J1808" s="260" t="s">
        <v>683</v>
      </c>
      <c r="K1808" s="12">
        <v>3</v>
      </c>
      <c r="L1808" s="269" t="s">
        <v>827</v>
      </c>
      <c r="M1808" s="7"/>
      <c r="N1808" s="199" t="s">
        <v>800</v>
      </c>
      <c r="O1808" s="222" t="s">
        <v>688</v>
      </c>
    </row>
    <row r="1809" spans="3:15" ht="21">
      <c r="C1809" s="1" t="s">
        <v>269</v>
      </c>
      <c r="D1809" s="100" t="s">
        <v>191</v>
      </c>
      <c r="E1809" s="101" t="s">
        <v>191</v>
      </c>
      <c r="F1809" s="5"/>
      <c r="G1809" s="30"/>
      <c r="H1809" s="262" t="s">
        <v>683</v>
      </c>
      <c r="I1809" s="5"/>
      <c r="J1809" s="260" t="s">
        <v>683</v>
      </c>
      <c r="K1809" s="12">
        <v>3</v>
      </c>
      <c r="L1809" s="269" t="s">
        <v>827</v>
      </c>
      <c r="M1809" s="7"/>
      <c r="N1809" s="199" t="s">
        <v>212</v>
      </c>
      <c r="O1809" s="223" t="s">
        <v>988</v>
      </c>
    </row>
    <row r="1810" spans="3:15" ht="21">
      <c r="C1810" s="1" t="s">
        <v>270</v>
      </c>
      <c r="D1810" s="100">
        <v>1500000</v>
      </c>
      <c r="E1810" s="101">
        <v>2300000</v>
      </c>
      <c r="F1810" s="5"/>
      <c r="G1810" s="260" t="s">
        <v>683</v>
      </c>
      <c r="H1810" s="262"/>
      <c r="I1810" s="5"/>
      <c r="J1810" s="260" t="s">
        <v>683</v>
      </c>
      <c r="K1810" s="12">
        <v>3</v>
      </c>
      <c r="L1810" s="255"/>
      <c r="M1810" s="262" t="s">
        <v>683</v>
      </c>
      <c r="N1810" s="199" t="s">
        <v>872</v>
      </c>
      <c r="O1810" s="222" t="s">
        <v>688</v>
      </c>
    </row>
    <row r="1811" spans="3:15" ht="21">
      <c r="C1811" s="1" t="s">
        <v>271</v>
      </c>
      <c r="D1811" s="100"/>
      <c r="E1811" s="101"/>
      <c r="F1811" s="5"/>
      <c r="G1811" s="260" t="s">
        <v>683</v>
      </c>
      <c r="H1811" s="262"/>
      <c r="I1811" s="5"/>
      <c r="J1811" s="260" t="s">
        <v>683</v>
      </c>
      <c r="K1811" s="12">
        <v>3</v>
      </c>
      <c r="L1811" s="255"/>
      <c r="M1811" s="262" t="s">
        <v>683</v>
      </c>
      <c r="N1811" s="199" t="s">
        <v>800</v>
      </c>
      <c r="O1811" s="222" t="s">
        <v>688</v>
      </c>
    </row>
    <row r="1812" spans="3:15" ht="21">
      <c r="C1812" s="1" t="s">
        <v>272</v>
      </c>
      <c r="D1812" s="100">
        <v>1446900</v>
      </c>
      <c r="E1812" s="101">
        <v>2212000</v>
      </c>
      <c r="F1812" s="5"/>
      <c r="G1812" s="30"/>
      <c r="H1812" s="262" t="s">
        <v>683</v>
      </c>
      <c r="I1812" s="5"/>
      <c r="J1812" s="260" t="s">
        <v>683</v>
      </c>
      <c r="K1812" s="12">
        <v>3</v>
      </c>
      <c r="L1812" s="255" t="s">
        <v>683</v>
      </c>
      <c r="M1812" s="7"/>
      <c r="N1812" s="199" t="s">
        <v>39</v>
      </c>
      <c r="O1812" s="222" t="s">
        <v>688</v>
      </c>
    </row>
    <row r="1813" spans="3:15" ht="13.5">
      <c r="C1813" s="1" t="s">
        <v>273</v>
      </c>
      <c r="D1813" s="100"/>
      <c r="E1813" s="101"/>
      <c r="F1813" s="5"/>
      <c r="G1813" s="30"/>
      <c r="H1813" s="262"/>
      <c r="I1813" s="5"/>
      <c r="J1813" s="7"/>
      <c r="K1813" s="12"/>
      <c r="L1813" s="255"/>
      <c r="M1813" s="7"/>
      <c r="N1813" s="199"/>
      <c r="O1813" s="7"/>
    </row>
    <row r="1814" spans="3:15" ht="13.5">
      <c r="C1814" s="1" t="s">
        <v>274</v>
      </c>
      <c r="D1814" s="100" t="s">
        <v>477</v>
      </c>
      <c r="E1814" s="101" t="s">
        <v>477</v>
      </c>
      <c r="F1814" s="5"/>
      <c r="G1814" s="260" t="s">
        <v>683</v>
      </c>
      <c r="H1814" s="262"/>
      <c r="I1814" s="5"/>
      <c r="J1814" s="260" t="s">
        <v>683</v>
      </c>
      <c r="K1814" s="12"/>
      <c r="L1814" s="255" t="s">
        <v>683</v>
      </c>
      <c r="M1814" s="7"/>
      <c r="N1814" s="199" t="s">
        <v>82</v>
      </c>
      <c r="O1814" s="7" t="s">
        <v>83</v>
      </c>
    </row>
    <row r="1815" spans="3:15" ht="21">
      <c r="C1815" s="1" t="s">
        <v>275</v>
      </c>
      <c r="D1815" s="100">
        <v>1880970</v>
      </c>
      <c r="E1815" s="101">
        <v>2875641</v>
      </c>
      <c r="F1815" s="5"/>
      <c r="G1815" s="260" t="s">
        <v>683</v>
      </c>
      <c r="H1815" s="262"/>
      <c r="I1815" s="5"/>
      <c r="J1815" s="260" t="s">
        <v>683</v>
      </c>
      <c r="K1815" s="12">
        <v>3</v>
      </c>
      <c r="L1815" s="255"/>
      <c r="M1815" s="262" t="s">
        <v>683</v>
      </c>
      <c r="N1815" s="199" t="s">
        <v>165</v>
      </c>
      <c r="O1815" s="222" t="s">
        <v>688</v>
      </c>
    </row>
    <row r="1816" spans="3:15" ht="21">
      <c r="C1816" s="1" t="s">
        <v>276</v>
      </c>
      <c r="D1816" s="100" t="s">
        <v>191</v>
      </c>
      <c r="E1816" s="101" t="s">
        <v>191</v>
      </c>
      <c r="F1816" s="5"/>
      <c r="G1816" s="260" t="s">
        <v>683</v>
      </c>
      <c r="H1816" s="262"/>
      <c r="I1816" s="255" t="s">
        <v>683</v>
      </c>
      <c r="J1816" s="7"/>
      <c r="K1816" s="12">
        <v>4</v>
      </c>
      <c r="L1816" s="255" t="s">
        <v>683</v>
      </c>
      <c r="M1816" s="7"/>
      <c r="N1816" s="199" t="s">
        <v>192</v>
      </c>
      <c r="O1816" s="222" t="s">
        <v>688</v>
      </c>
    </row>
    <row r="1817" spans="3:15" ht="21">
      <c r="C1817" s="1" t="s">
        <v>277</v>
      </c>
      <c r="D1817" s="100">
        <v>1613605</v>
      </c>
      <c r="E1817" s="101">
        <v>2470482</v>
      </c>
      <c r="F1817" s="5"/>
      <c r="G1817" s="260" t="s">
        <v>683</v>
      </c>
      <c r="H1817" s="262"/>
      <c r="I1817" s="5"/>
      <c r="J1817" s="260" t="s">
        <v>683</v>
      </c>
      <c r="K1817" s="12">
        <v>3</v>
      </c>
      <c r="L1817" s="255" t="s">
        <v>683</v>
      </c>
      <c r="M1817" s="7"/>
      <c r="N1817" s="199" t="s">
        <v>212</v>
      </c>
      <c r="O1817" s="222" t="s">
        <v>688</v>
      </c>
    </row>
    <row r="1818" spans="3:15" ht="21">
      <c r="C1818" s="1" t="s">
        <v>278</v>
      </c>
      <c r="D1818" s="100">
        <v>2170000</v>
      </c>
      <c r="E1818" s="101">
        <v>3310000</v>
      </c>
      <c r="F1818" s="5"/>
      <c r="G1818" s="260" t="s">
        <v>683</v>
      </c>
      <c r="H1818" s="262"/>
      <c r="I1818" s="5"/>
      <c r="J1818" s="260" t="s">
        <v>683</v>
      </c>
      <c r="K1818" s="12">
        <v>3</v>
      </c>
      <c r="L1818" s="255" t="s">
        <v>683</v>
      </c>
      <c r="M1818" s="7"/>
      <c r="N1818" s="199" t="s">
        <v>800</v>
      </c>
      <c r="O1818" s="222" t="s">
        <v>688</v>
      </c>
    </row>
    <row r="1819" spans="3:15" ht="21">
      <c r="C1819" s="1" t="s">
        <v>279</v>
      </c>
      <c r="D1819" s="100">
        <v>2290000</v>
      </c>
      <c r="E1819" s="101">
        <v>2860000</v>
      </c>
      <c r="F1819" s="255" t="s">
        <v>683</v>
      </c>
      <c r="G1819" s="30"/>
      <c r="H1819" s="262"/>
      <c r="I1819" s="5"/>
      <c r="J1819" s="260" t="s">
        <v>683</v>
      </c>
      <c r="K1819" s="12">
        <v>3</v>
      </c>
      <c r="L1819" s="255"/>
      <c r="M1819" s="262" t="s">
        <v>683</v>
      </c>
      <c r="N1819" s="199" t="s">
        <v>148</v>
      </c>
      <c r="O1819" s="222" t="s">
        <v>688</v>
      </c>
    </row>
    <row r="1820" spans="3:15" ht="21">
      <c r="C1820" s="1" t="s">
        <v>280</v>
      </c>
      <c r="D1820" s="100">
        <v>1740000</v>
      </c>
      <c r="E1820" s="101">
        <v>2880000</v>
      </c>
      <c r="F1820" s="255" t="s">
        <v>683</v>
      </c>
      <c r="G1820" s="30"/>
      <c r="H1820" s="262"/>
      <c r="I1820" s="5"/>
      <c r="J1820" s="260" t="s">
        <v>911</v>
      </c>
      <c r="K1820" s="12">
        <v>6</v>
      </c>
      <c r="L1820" s="255"/>
      <c r="M1820" s="262" t="s">
        <v>683</v>
      </c>
      <c r="N1820" s="199" t="s">
        <v>800</v>
      </c>
      <c r="O1820" s="222" t="s">
        <v>688</v>
      </c>
    </row>
    <row r="1821" spans="3:15" ht="13.5">
      <c r="C1821" s="1"/>
      <c r="D1821" s="100"/>
      <c r="E1821" s="101"/>
      <c r="F1821" s="5"/>
      <c r="G1821" s="30"/>
      <c r="H1821" s="262"/>
      <c r="I1821" s="5"/>
      <c r="J1821" s="7"/>
      <c r="K1821" s="1"/>
      <c r="L1821" s="5"/>
      <c r="M1821" s="7"/>
      <c r="N1821" s="36"/>
      <c r="O1821" s="7"/>
    </row>
    <row r="1822" spans="3:15" ht="13.5">
      <c r="C1822" s="1" t="s">
        <v>413</v>
      </c>
      <c r="D1822" s="100">
        <f>AVERAGE(D1804:D1820)</f>
        <v>1834478.4545454546</v>
      </c>
      <c r="E1822" s="101">
        <f>AVERAGE(E1804:E1820)</f>
        <v>2772988.272727273</v>
      </c>
      <c r="F1822" s="13">
        <f aca="true" t="shared" si="62" ref="F1822:M1822">COUNTA(F1804:F1820)</f>
        <v>3</v>
      </c>
      <c r="G1822" s="32">
        <f t="shared" si="62"/>
        <v>12</v>
      </c>
      <c r="H1822" s="26">
        <f t="shared" si="62"/>
        <v>2</v>
      </c>
      <c r="I1822" s="13">
        <f t="shared" si="62"/>
        <v>2</v>
      </c>
      <c r="J1822" s="26">
        <f t="shared" si="62"/>
        <v>15</v>
      </c>
      <c r="K1822" s="66">
        <f>AVERAGE(K1804:K1820)</f>
        <v>3.2666666666666666</v>
      </c>
      <c r="L1822" s="13">
        <f t="shared" si="62"/>
        <v>8</v>
      </c>
      <c r="M1822" s="26">
        <f t="shared" si="62"/>
        <v>9</v>
      </c>
      <c r="N1822" s="36"/>
      <c r="O1822" s="26"/>
    </row>
    <row r="1823" spans="3:7" ht="13.5">
      <c r="C1823" s="294" t="s">
        <v>535</v>
      </c>
      <c r="D1823" s="294"/>
      <c r="E1823" s="294"/>
      <c r="F1823" s="294"/>
      <c r="G1823" s="294"/>
    </row>
    <row r="1824" spans="3:7" ht="13.5">
      <c r="C1824" s="294" t="s">
        <v>536</v>
      </c>
      <c r="D1824" s="294"/>
      <c r="E1824" s="294"/>
      <c r="F1824" s="294"/>
      <c r="G1824" s="294"/>
    </row>
    <row r="1825" spans="3:7" ht="13.5">
      <c r="C1825" s="294" t="s">
        <v>545</v>
      </c>
      <c r="D1825" s="294"/>
      <c r="E1825" s="294"/>
      <c r="F1825" s="294"/>
      <c r="G1825" s="294"/>
    </row>
    <row r="1826" spans="3:8" ht="13.5">
      <c r="C1826" s="294" t="s">
        <v>912</v>
      </c>
      <c r="D1826" s="294"/>
      <c r="E1826" s="294"/>
      <c r="F1826" s="294"/>
      <c r="G1826" s="294"/>
      <c r="H1826" s="294"/>
    </row>
    <row r="1827" spans="3:7" ht="13.5">
      <c r="C1827" s="238"/>
      <c r="D1827" s="238"/>
      <c r="E1827" s="238"/>
      <c r="F1827" s="238"/>
      <c r="G1827" s="238"/>
    </row>
    <row r="1828" spans="3:7" ht="13.5">
      <c r="C1828" s="238"/>
      <c r="D1828" s="238"/>
      <c r="E1828" s="238"/>
      <c r="F1828" s="238"/>
      <c r="G1828" s="238"/>
    </row>
    <row r="1829" spans="3:7" ht="13.5">
      <c r="C1829" s="238"/>
      <c r="D1829" s="238"/>
      <c r="E1829" s="238"/>
      <c r="F1829" s="238"/>
      <c r="G1829" s="238"/>
    </row>
    <row r="1830" spans="3:7" ht="13.5">
      <c r="C1830" s="238"/>
      <c r="D1830" s="238"/>
      <c r="E1830" s="238"/>
      <c r="F1830" s="238"/>
      <c r="G1830" s="238"/>
    </row>
    <row r="1831" spans="3:7" ht="13.5">
      <c r="C1831" s="238"/>
      <c r="D1831" s="238"/>
      <c r="E1831" s="238"/>
      <c r="F1831" s="238"/>
      <c r="G1831" s="238"/>
    </row>
    <row r="1832" spans="3:7" ht="13.5">
      <c r="C1832" s="238"/>
      <c r="D1832" s="238"/>
      <c r="E1832" s="238"/>
      <c r="F1832" s="238"/>
      <c r="G1832" s="238"/>
    </row>
    <row r="1833" spans="3:7" ht="13.5">
      <c r="C1833" s="238"/>
      <c r="D1833" s="238"/>
      <c r="E1833" s="238"/>
      <c r="F1833" s="238"/>
      <c r="G1833" s="238"/>
    </row>
    <row r="1834" ht="13.5">
      <c r="K1834" s="276" t="s">
        <v>1015</v>
      </c>
    </row>
    <row r="1835" spans="3:9" ht="13.5">
      <c r="C1835" s="294" t="s">
        <v>976</v>
      </c>
      <c r="D1835" s="294"/>
      <c r="E1835" s="294"/>
      <c r="F1835" s="294"/>
      <c r="G1835" s="294"/>
      <c r="H1835" s="294"/>
      <c r="I1835" s="294"/>
    </row>
    <row r="1836" spans="3:6" ht="13.5">
      <c r="C1836" s="1"/>
      <c r="D1836" s="251" t="s">
        <v>690</v>
      </c>
      <c r="E1836" s="54" t="s">
        <v>691</v>
      </c>
      <c r="F1836" s="252" t="s">
        <v>692</v>
      </c>
    </row>
    <row r="1837" spans="3:6" ht="13.5">
      <c r="C1837" s="1" t="s">
        <v>264</v>
      </c>
      <c r="D1837" s="5"/>
      <c r="E1837" s="22"/>
      <c r="F1837" s="244" t="s">
        <v>683</v>
      </c>
    </row>
    <row r="1838" spans="3:6" ht="13.5">
      <c r="C1838" s="1" t="s">
        <v>265</v>
      </c>
      <c r="D1838" s="5"/>
      <c r="E1838" s="22"/>
      <c r="F1838" s="21"/>
    </row>
    <row r="1839" spans="3:6" ht="13.5">
      <c r="C1839" s="1" t="s">
        <v>266</v>
      </c>
      <c r="D1839" s="5"/>
      <c r="E1839" s="22"/>
      <c r="F1839" s="244" t="s">
        <v>683</v>
      </c>
    </row>
    <row r="1840" spans="3:6" ht="13.5">
      <c r="C1840" s="1" t="s">
        <v>267</v>
      </c>
      <c r="D1840" s="5"/>
      <c r="E1840" s="22"/>
      <c r="F1840" s="21"/>
    </row>
    <row r="1841" spans="3:6" ht="13.5">
      <c r="C1841" s="1" t="s">
        <v>268</v>
      </c>
      <c r="D1841" s="5"/>
      <c r="E1841" s="22"/>
      <c r="F1841" s="244" t="s">
        <v>683</v>
      </c>
    </row>
    <row r="1842" spans="3:6" ht="13.5">
      <c r="C1842" s="1" t="s">
        <v>269</v>
      </c>
      <c r="D1842" s="5"/>
      <c r="E1842" s="22"/>
      <c r="F1842" s="244" t="s">
        <v>683</v>
      </c>
    </row>
    <row r="1843" spans="3:6" ht="13.5">
      <c r="C1843" s="1" t="s">
        <v>270</v>
      </c>
      <c r="D1843" s="5"/>
      <c r="E1843" s="22"/>
      <c r="F1843" s="244" t="s">
        <v>683</v>
      </c>
    </row>
    <row r="1844" spans="3:6" ht="13.5">
      <c r="C1844" s="1" t="s">
        <v>271</v>
      </c>
      <c r="D1844" s="5"/>
      <c r="E1844" s="22"/>
      <c r="F1844" s="21"/>
    </row>
    <row r="1845" spans="3:6" ht="13.5">
      <c r="C1845" s="1" t="s">
        <v>272</v>
      </c>
      <c r="D1845" s="5"/>
      <c r="E1845" s="22"/>
      <c r="F1845" s="21"/>
    </row>
    <row r="1846" spans="3:6" ht="13.5">
      <c r="C1846" s="1" t="s">
        <v>273</v>
      </c>
      <c r="D1846" s="5"/>
      <c r="E1846" s="22"/>
      <c r="F1846" s="21"/>
    </row>
    <row r="1847" spans="3:6" ht="13.5">
      <c r="C1847" s="1" t="s">
        <v>274</v>
      </c>
      <c r="D1847" s="5"/>
      <c r="E1847" s="22"/>
      <c r="F1847" s="21"/>
    </row>
    <row r="1848" spans="3:6" ht="13.5">
      <c r="C1848" s="1" t="s">
        <v>275</v>
      </c>
      <c r="D1848" s="5"/>
      <c r="E1848" s="22"/>
      <c r="F1848" s="21"/>
    </row>
    <row r="1849" spans="3:6" ht="13.5">
      <c r="C1849" s="1" t="s">
        <v>276</v>
      </c>
      <c r="D1849" s="5"/>
      <c r="E1849" s="22"/>
      <c r="F1849" s="21"/>
    </row>
    <row r="1850" spans="3:6" ht="13.5">
      <c r="C1850" s="1" t="s">
        <v>277</v>
      </c>
      <c r="D1850" s="5"/>
      <c r="E1850" s="22"/>
      <c r="F1850" s="21"/>
    </row>
    <row r="1851" spans="3:6" ht="13.5">
      <c r="C1851" s="1" t="s">
        <v>278</v>
      </c>
      <c r="D1851" s="5"/>
      <c r="E1851" s="22"/>
      <c r="F1851" s="21"/>
    </row>
    <row r="1852" spans="3:6" ht="13.5">
      <c r="C1852" s="1" t="s">
        <v>279</v>
      </c>
      <c r="D1852" s="5"/>
      <c r="E1852" s="22"/>
      <c r="F1852" s="21"/>
    </row>
    <row r="1853" spans="3:6" ht="13.5">
      <c r="C1853" s="1" t="s">
        <v>280</v>
      </c>
      <c r="D1853" s="5"/>
      <c r="E1853" s="22"/>
      <c r="F1853" s="21"/>
    </row>
    <row r="1854" spans="3:6" ht="13.5">
      <c r="C1854" s="1"/>
      <c r="D1854" s="5"/>
      <c r="E1854" s="22"/>
      <c r="F1854" s="21"/>
    </row>
    <row r="1855" spans="3:6" ht="13.5">
      <c r="C1855" s="1" t="s">
        <v>413</v>
      </c>
      <c r="D1855" s="5">
        <f>COUNTA(D1837:D1853)</f>
        <v>0</v>
      </c>
      <c r="E1855" s="22">
        <f>COUNTA(E1837:E1853)</f>
        <v>0</v>
      </c>
      <c r="F1855" s="21">
        <f>COUNTA(F1837:F1853)</f>
        <v>5</v>
      </c>
    </row>
    <row r="1864" spans="3:5" ht="13.5">
      <c r="C1864" s="294" t="s">
        <v>651</v>
      </c>
      <c r="D1864" s="294"/>
      <c r="E1864" s="294"/>
    </row>
    <row r="1865" spans="3:6" ht="13.5">
      <c r="C1865" s="294" t="s">
        <v>656</v>
      </c>
      <c r="D1865" s="294"/>
      <c r="E1865" s="294"/>
      <c r="F1865" s="294"/>
    </row>
    <row r="1866" spans="3:8" ht="13.5">
      <c r="C1866" s="238"/>
      <c r="D1866" s="238"/>
      <c r="E1866" s="238"/>
      <c r="F1866" s="238"/>
      <c r="G1866" s="238"/>
      <c r="H1866" s="238"/>
    </row>
    <row r="1867" spans="3:15" ht="13.5">
      <c r="C1867" s="1"/>
      <c r="D1867" s="250" t="s">
        <v>652</v>
      </c>
      <c r="E1867" s="250" t="s">
        <v>655</v>
      </c>
      <c r="F1867" s="299" t="s">
        <v>653</v>
      </c>
      <c r="G1867" s="302"/>
      <c r="H1867" s="302"/>
      <c r="I1867" s="302"/>
      <c r="J1867" s="302"/>
      <c r="K1867" s="302"/>
      <c r="L1867" s="302"/>
      <c r="M1867" s="302"/>
      <c r="N1867" s="302"/>
      <c r="O1867" s="303"/>
    </row>
    <row r="1868" spans="3:15" ht="25.5" customHeight="1">
      <c r="C1868" s="5" t="s">
        <v>264</v>
      </c>
      <c r="D1868" s="81">
        <v>6</v>
      </c>
      <c r="E1868" s="265" t="s">
        <v>693</v>
      </c>
      <c r="F1868" s="373" t="s">
        <v>694</v>
      </c>
      <c r="G1868" s="374"/>
      <c r="H1868" s="374"/>
      <c r="I1868" s="374"/>
      <c r="J1868" s="374"/>
      <c r="K1868" s="374"/>
      <c r="L1868" s="374"/>
      <c r="M1868" s="374"/>
      <c r="N1868" s="374"/>
      <c r="O1868" s="375"/>
    </row>
    <row r="1869" spans="3:15" ht="13.5">
      <c r="C1869" s="5" t="s">
        <v>265</v>
      </c>
      <c r="D1869" s="81">
        <v>1</v>
      </c>
      <c r="E1869" s="265" t="s">
        <v>738</v>
      </c>
      <c r="F1869" s="312"/>
      <c r="G1869" s="302"/>
      <c r="H1869" s="302"/>
      <c r="I1869" s="302"/>
      <c r="J1869" s="302"/>
      <c r="K1869" s="302"/>
      <c r="L1869" s="302"/>
      <c r="M1869" s="302"/>
      <c r="N1869" s="302"/>
      <c r="O1869" s="303"/>
    </row>
    <row r="1870" spans="3:15" ht="13.5">
      <c r="C1870" s="5" t="s">
        <v>266</v>
      </c>
      <c r="D1870" s="81">
        <v>1</v>
      </c>
      <c r="E1870" s="265" t="s">
        <v>768</v>
      </c>
      <c r="F1870" s="312" t="s">
        <v>769</v>
      </c>
      <c r="G1870" s="302"/>
      <c r="H1870" s="302"/>
      <c r="I1870" s="302"/>
      <c r="J1870" s="302"/>
      <c r="K1870" s="302"/>
      <c r="L1870" s="302"/>
      <c r="M1870" s="302"/>
      <c r="N1870" s="302"/>
      <c r="O1870" s="303"/>
    </row>
    <row r="1871" spans="3:15" ht="13.5">
      <c r="C1871" s="5" t="s">
        <v>267</v>
      </c>
      <c r="D1871" s="81">
        <v>0</v>
      </c>
      <c r="E1871" s="265"/>
      <c r="F1871" s="312" t="s">
        <v>477</v>
      </c>
      <c r="G1871" s="302"/>
      <c r="H1871" s="302"/>
      <c r="I1871" s="302"/>
      <c r="J1871" s="302"/>
      <c r="K1871" s="302"/>
      <c r="L1871" s="302"/>
      <c r="M1871" s="302"/>
      <c r="N1871" s="302"/>
      <c r="O1871" s="303"/>
    </row>
    <row r="1872" spans="3:15" ht="13.5">
      <c r="C1872" s="5" t="s">
        <v>268</v>
      </c>
      <c r="D1872" s="81">
        <v>1</v>
      </c>
      <c r="E1872" s="265" t="s">
        <v>828</v>
      </c>
      <c r="F1872" s="312" t="s">
        <v>829</v>
      </c>
      <c r="G1872" s="302"/>
      <c r="H1872" s="302"/>
      <c r="I1872" s="302"/>
      <c r="J1872" s="302"/>
      <c r="K1872" s="302"/>
      <c r="L1872" s="302"/>
      <c r="M1872" s="302"/>
      <c r="N1872" s="302"/>
      <c r="O1872" s="303"/>
    </row>
    <row r="1873" spans="3:15" ht="13.5">
      <c r="C1873" s="5" t="s">
        <v>269</v>
      </c>
      <c r="D1873" s="81">
        <v>1</v>
      </c>
      <c r="E1873" s="265" t="s">
        <v>989</v>
      </c>
      <c r="F1873" s="312" t="s">
        <v>990</v>
      </c>
      <c r="G1873" s="302"/>
      <c r="H1873" s="302"/>
      <c r="I1873" s="302"/>
      <c r="J1873" s="302"/>
      <c r="K1873" s="302"/>
      <c r="L1873" s="302"/>
      <c r="M1873" s="302"/>
      <c r="N1873" s="302"/>
      <c r="O1873" s="303"/>
    </row>
    <row r="1874" spans="3:15" ht="13.5">
      <c r="C1874" s="5" t="s">
        <v>270</v>
      </c>
      <c r="D1874" s="81">
        <v>2</v>
      </c>
      <c r="E1874" s="265"/>
      <c r="F1874" s="312"/>
      <c r="G1874" s="302"/>
      <c r="H1874" s="302"/>
      <c r="I1874" s="302"/>
      <c r="J1874" s="302"/>
      <c r="K1874" s="302"/>
      <c r="L1874" s="302"/>
      <c r="M1874" s="302"/>
      <c r="N1874" s="302"/>
      <c r="O1874" s="303"/>
    </row>
    <row r="1875" spans="3:15" ht="13.5">
      <c r="C1875" s="5" t="s">
        <v>271</v>
      </c>
      <c r="D1875" s="138">
        <v>3</v>
      </c>
      <c r="E1875" s="265" t="s">
        <v>984</v>
      </c>
      <c r="F1875" s="312" t="s">
        <v>15</v>
      </c>
      <c r="G1875" s="302"/>
      <c r="H1875" s="302"/>
      <c r="I1875" s="302"/>
      <c r="J1875" s="302"/>
      <c r="K1875" s="302"/>
      <c r="L1875" s="302"/>
      <c r="M1875" s="302"/>
      <c r="N1875" s="302"/>
      <c r="O1875" s="303"/>
    </row>
    <row r="1876" spans="3:15" ht="13.5">
      <c r="C1876" s="5" t="s">
        <v>272</v>
      </c>
      <c r="D1876" s="81">
        <v>0</v>
      </c>
      <c r="E1876" s="265">
        <v>0</v>
      </c>
      <c r="F1876" s="312"/>
      <c r="G1876" s="302"/>
      <c r="H1876" s="302"/>
      <c r="I1876" s="302"/>
      <c r="J1876" s="302"/>
      <c r="K1876" s="302"/>
      <c r="L1876" s="302"/>
      <c r="M1876" s="302"/>
      <c r="N1876" s="302"/>
      <c r="O1876" s="303"/>
    </row>
    <row r="1877" spans="3:15" ht="13.5">
      <c r="C1877" s="5" t="s">
        <v>273</v>
      </c>
      <c r="D1877" s="81"/>
      <c r="E1877" s="265"/>
      <c r="F1877" s="312"/>
      <c r="G1877" s="302"/>
      <c r="H1877" s="302"/>
      <c r="I1877" s="302"/>
      <c r="J1877" s="302"/>
      <c r="K1877" s="302"/>
      <c r="L1877" s="302"/>
      <c r="M1877" s="302"/>
      <c r="N1877" s="302"/>
      <c r="O1877" s="303"/>
    </row>
    <row r="1878" spans="3:15" ht="13.5">
      <c r="C1878" s="5" t="s">
        <v>274</v>
      </c>
      <c r="D1878" s="81">
        <v>0</v>
      </c>
      <c r="E1878" s="265"/>
      <c r="F1878" s="312"/>
      <c r="G1878" s="302"/>
      <c r="H1878" s="302"/>
      <c r="I1878" s="302"/>
      <c r="J1878" s="302"/>
      <c r="K1878" s="302"/>
      <c r="L1878" s="302"/>
      <c r="M1878" s="302"/>
      <c r="N1878" s="302"/>
      <c r="O1878" s="303"/>
    </row>
    <row r="1879" spans="3:15" ht="13.5">
      <c r="C1879" s="5" t="s">
        <v>275</v>
      </c>
      <c r="D1879" s="81">
        <v>2</v>
      </c>
      <c r="E1879" s="265" t="s">
        <v>166</v>
      </c>
      <c r="F1879" s="312" t="s">
        <v>167</v>
      </c>
      <c r="G1879" s="302"/>
      <c r="H1879" s="302"/>
      <c r="I1879" s="302"/>
      <c r="J1879" s="302"/>
      <c r="K1879" s="302"/>
      <c r="L1879" s="302"/>
      <c r="M1879" s="302"/>
      <c r="N1879" s="302"/>
      <c r="O1879" s="303"/>
    </row>
    <row r="1880" spans="3:15" ht="13.5">
      <c r="C1880" s="5" t="s">
        <v>276</v>
      </c>
      <c r="D1880" s="81">
        <v>0</v>
      </c>
      <c r="E1880" s="265"/>
      <c r="F1880" s="312"/>
      <c r="G1880" s="302"/>
      <c r="H1880" s="302"/>
      <c r="I1880" s="302"/>
      <c r="J1880" s="302"/>
      <c r="K1880" s="302"/>
      <c r="L1880" s="302"/>
      <c r="M1880" s="302"/>
      <c r="N1880" s="302"/>
      <c r="O1880" s="303"/>
    </row>
    <row r="1881" spans="3:15" ht="13.5">
      <c r="C1881" s="5" t="s">
        <v>277</v>
      </c>
      <c r="D1881" s="81">
        <v>0</v>
      </c>
      <c r="E1881" s="265">
        <v>0</v>
      </c>
      <c r="F1881" s="312"/>
      <c r="G1881" s="302"/>
      <c r="H1881" s="302"/>
      <c r="I1881" s="302"/>
      <c r="J1881" s="302"/>
      <c r="K1881" s="302"/>
      <c r="L1881" s="302"/>
      <c r="M1881" s="302"/>
      <c r="N1881" s="302"/>
      <c r="O1881" s="303"/>
    </row>
    <row r="1882" spans="3:15" ht="13.5">
      <c r="C1882" s="5" t="s">
        <v>278</v>
      </c>
      <c r="D1882" s="81">
        <v>0</v>
      </c>
      <c r="E1882" s="265"/>
      <c r="F1882" s="312"/>
      <c r="G1882" s="302"/>
      <c r="H1882" s="302"/>
      <c r="I1882" s="302"/>
      <c r="J1882" s="302"/>
      <c r="K1882" s="302"/>
      <c r="L1882" s="302"/>
      <c r="M1882" s="302"/>
      <c r="N1882" s="302"/>
      <c r="O1882" s="303"/>
    </row>
    <row r="1883" spans="3:15" ht="13.5">
      <c r="C1883" s="5" t="s">
        <v>279</v>
      </c>
      <c r="D1883" s="81"/>
      <c r="E1883" s="265"/>
      <c r="F1883" s="312"/>
      <c r="G1883" s="302"/>
      <c r="H1883" s="302"/>
      <c r="I1883" s="302"/>
      <c r="J1883" s="302"/>
      <c r="K1883" s="302"/>
      <c r="L1883" s="302"/>
      <c r="M1883" s="302"/>
      <c r="N1883" s="302"/>
      <c r="O1883" s="303"/>
    </row>
    <row r="1884" spans="3:15" ht="13.5">
      <c r="C1884" s="5" t="s">
        <v>280</v>
      </c>
      <c r="D1884" s="81">
        <v>0</v>
      </c>
      <c r="E1884" s="265"/>
      <c r="F1884" s="312"/>
      <c r="G1884" s="302"/>
      <c r="H1884" s="302"/>
      <c r="I1884" s="302"/>
      <c r="J1884" s="302"/>
      <c r="K1884" s="302"/>
      <c r="L1884" s="302"/>
      <c r="M1884" s="302"/>
      <c r="N1884" s="302"/>
      <c r="O1884" s="303"/>
    </row>
    <row r="1885" spans="3:15" ht="13.5">
      <c r="C1885" s="5"/>
      <c r="D1885" s="81"/>
      <c r="E1885" s="265"/>
      <c r="F1885" s="312"/>
      <c r="G1885" s="302"/>
      <c r="H1885" s="302"/>
      <c r="I1885" s="302"/>
      <c r="J1885" s="302"/>
      <c r="K1885" s="302"/>
      <c r="L1885" s="302"/>
      <c r="M1885" s="302"/>
      <c r="N1885" s="302"/>
      <c r="O1885" s="303"/>
    </row>
    <row r="1886" spans="3:15" ht="13.5">
      <c r="C1886" s="5" t="s">
        <v>413</v>
      </c>
      <c r="D1886" s="81">
        <f>SUM(D1868:D1884)</f>
        <v>17</v>
      </c>
      <c r="E1886" s="265"/>
      <c r="F1886" s="312"/>
      <c r="G1886" s="302"/>
      <c r="H1886" s="302"/>
      <c r="I1886" s="302"/>
      <c r="J1886" s="302"/>
      <c r="K1886" s="302"/>
      <c r="L1886" s="302"/>
      <c r="M1886" s="302"/>
      <c r="N1886" s="302"/>
      <c r="O1886" s="303"/>
    </row>
    <row r="1887" spans="3:15" ht="13.5">
      <c r="C1887" s="18"/>
      <c r="D1887" s="18"/>
      <c r="E1887" s="271"/>
      <c r="F1887" s="271"/>
      <c r="G1887" s="271"/>
      <c r="H1887" s="271"/>
      <c r="I1887" s="271"/>
      <c r="J1887" s="271"/>
      <c r="K1887" s="271"/>
      <c r="L1887" s="271"/>
      <c r="M1887" s="271"/>
      <c r="N1887" s="271"/>
      <c r="O1887" s="271"/>
    </row>
    <row r="1888" spans="3:15" ht="13.5">
      <c r="C1888" s="18"/>
      <c r="D1888" s="18"/>
      <c r="E1888" s="271"/>
      <c r="F1888" s="271"/>
      <c r="G1888" s="271"/>
      <c r="H1888" s="271"/>
      <c r="I1888" s="271"/>
      <c r="J1888" s="271"/>
      <c r="K1888" s="271"/>
      <c r="L1888" s="271"/>
      <c r="M1888" s="271"/>
      <c r="N1888" s="271"/>
      <c r="O1888" s="271"/>
    </row>
    <row r="1889" spans="3:15" ht="13.5">
      <c r="C1889" s="18"/>
      <c r="D1889" s="18"/>
      <c r="E1889" s="271"/>
      <c r="F1889" s="271"/>
      <c r="G1889" s="271"/>
      <c r="H1889" s="271"/>
      <c r="I1889" s="271"/>
      <c r="J1889" s="271"/>
      <c r="K1889" s="271"/>
      <c r="L1889" s="271"/>
      <c r="M1889" s="271"/>
      <c r="N1889" s="271"/>
      <c r="O1889" s="271"/>
    </row>
    <row r="1890" spans="3:15" ht="13.5">
      <c r="C1890" s="18"/>
      <c r="D1890" s="18"/>
      <c r="E1890" s="271"/>
      <c r="F1890" s="271"/>
      <c r="G1890" s="271"/>
      <c r="H1890" s="271"/>
      <c r="I1890" s="271"/>
      <c r="J1890" s="271"/>
      <c r="K1890" s="271"/>
      <c r="L1890" s="271"/>
      <c r="M1890" s="271"/>
      <c r="N1890" s="271"/>
      <c r="O1890" s="271"/>
    </row>
    <row r="1891" spans="3:15" ht="13.5">
      <c r="C1891" s="18"/>
      <c r="D1891" s="18"/>
      <c r="E1891" s="271"/>
      <c r="F1891" s="271"/>
      <c r="G1891" s="271"/>
      <c r="H1891" s="271"/>
      <c r="I1891" s="271"/>
      <c r="J1891" s="271"/>
      <c r="K1891" s="271"/>
      <c r="L1891" s="271"/>
      <c r="M1891" s="271"/>
      <c r="N1891" s="271"/>
      <c r="O1891" s="271"/>
    </row>
    <row r="1892" spans="3:5" ht="13.5">
      <c r="C1892" s="294" t="s">
        <v>654</v>
      </c>
      <c r="D1892" s="294"/>
      <c r="E1892" s="294"/>
    </row>
    <row r="1893" spans="3:6" ht="13.5">
      <c r="C1893" s="294" t="s">
        <v>656</v>
      </c>
      <c r="D1893" s="294"/>
      <c r="E1893" s="294"/>
      <c r="F1893" s="294"/>
    </row>
    <row r="1894" spans="3:8" ht="13.5">
      <c r="C1894" s="238"/>
      <c r="D1894" s="238"/>
      <c r="E1894" s="238"/>
      <c r="F1894" s="238"/>
      <c r="G1894" s="238"/>
      <c r="H1894" s="238"/>
    </row>
    <row r="1895" spans="3:15" ht="13.5">
      <c r="C1895" s="1"/>
      <c r="D1895" s="250" t="s">
        <v>652</v>
      </c>
      <c r="E1895" s="250" t="s">
        <v>655</v>
      </c>
      <c r="F1895" s="299" t="s">
        <v>653</v>
      </c>
      <c r="G1895" s="302"/>
      <c r="H1895" s="302"/>
      <c r="I1895" s="302"/>
      <c r="J1895" s="302"/>
      <c r="K1895" s="302"/>
      <c r="L1895" s="302"/>
      <c r="M1895" s="302"/>
      <c r="N1895" s="302"/>
      <c r="O1895" s="303"/>
    </row>
    <row r="1896" spans="3:15" ht="13.5">
      <c r="C1896" s="5" t="s">
        <v>264</v>
      </c>
      <c r="D1896" s="13"/>
      <c r="E1896" s="119"/>
      <c r="F1896" s="312"/>
      <c r="G1896" s="302"/>
      <c r="H1896" s="302"/>
      <c r="I1896" s="302"/>
      <c r="J1896" s="302"/>
      <c r="K1896" s="302"/>
      <c r="L1896" s="302"/>
      <c r="M1896" s="302"/>
      <c r="N1896" s="302"/>
      <c r="O1896" s="303"/>
    </row>
    <row r="1897" spans="3:15" ht="13.5">
      <c r="C1897" s="5" t="s">
        <v>265</v>
      </c>
      <c r="D1897" s="13">
        <v>0</v>
      </c>
      <c r="E1897" s="119">
        <v>0</v>
      </c>
      <c r="F1897" s="312" t="s">
        <v>739</v>
      </c>
      <c r="G1897" s="302"/>
      <c r="H1897" s="302"/>
      <c r="I1897" s="302"/>
      <c r="J1897" s="302"/>
      <c r="K1897" s="302"/>
      <c r="L1897" s="302"/>
      <c r="M1897" s="302"/>
      <c r="N1897" s="302"/>
      <c r="O1897" s="303"/>
    </row>
    <row r="1898" spans="3:15" ht="13.5">
      <c r="C1898" s="5" t="s">
        <v>266</v>
      </c>
      <c r="D1898" s="13">
        <v>1</v>
      </c>
      <c r="E1898" s="119" t="s">
        <v>770</v>
      </c>
      <c r="F1898" s="312" t="s">
        <v>771</v>
      </c>
      <c r="G1898" s="302"/>
      <c r="H1898" s="302"/>
      <c r="I1898" s="302"/>
      <c r="J1898" s="302"/>
      <c r="K1898" s="302"/>
      <c r="L1898" s="302"/>
      <c r="M1898" s="302"/>
      <c r="N1898" s="302"/>
      <c r="O1898" s="303"/>
    </row>
    <row r="1899" spans="3:15" ht="13.5">
      <c r="C1899" s="5" t="s">
        <v>267</v>
      </c>
      <c r="D1899" s="13">
        <v>0</v>
      </c>
      <c r="E1899" s="119"/>
      <c r="F1899" s="312" t="s">
        <v>477</v>
      </c>
      <c r="G1899" s="302"/>
      <c r="H1899" s="302"/>
      <c r="I1899" s="302"/>
      <c r="J1899" s="302"/>
      <c r="K1899" s="302"/>
      <c r="L1899" s="302"/>
      <c r="M1899" s="302"/>
      <c r="N1899" s="302"/>
      <c r="O1899" s="303"/>
    </row>
    <row r="1900" spans="3:15" ht="13.5">
      <c r="C1900" s="5" t="s">
        <v>268</v>
      </c>
      <c r="D1900" s="13">
        <v>0</v>
      </c>
      <c r="E1900" s="119"/>
      <c r="F1900" s="312"/>
      <c r="G1900" s="302"/>
      <c r="H1900" s="302"/>
      <c r="I1900" s="302"/>
      <c r="J1900" s="302"/>
      <c r="K1900" s="302"/>
      <c r="L1900" s="302"/>
      <c r="M1900" s="302"/>
      <c r="N1900" s="302"/>
      <c r="O1900" s="303"/>
    </row>
    <row r="1901" spans="3:15" ht="13.5">
      <c r="C1901" s="5" t="s">
        <v>269</v>
      </c>
      <c r="D1901" s="13"/>
      <c r="E1901" s="119"/>
      <c r="F1901" s="312"/>
      <c r="G1901" s="302"/>
      <c r="H1901" s="302"/>
      <c r="I1901" s="302"/>
      <c r="J1901" s="302"/>
      <c r="K1901" s="302"/>
      <c r="L1901" s="302"/>
      <c r="M1901" s="302"/>
      <c r="N1901" s="302"/>
      <c r="O1901" s="303"/>
    </row>
    <row r="1902" spans="3:15" ht="13.5">
      <c r="C1902" s="5" t="s">
        <v>270</v>
      </c>
      <c r="D1902" s="13">
        <v>1</v>
      </c>
      <c r="E1902" s="119"/>
      <c r="F1902" s="312"/>
      <c r="G1902" s="302"/>
      <c r="H1902" s="302"/>
      <c r="I1902" s="302"/>
      <c r="J1902" s="302"/>
      <c r="K1902" s="302"/>
      <c r="L1902" s="302"/>
      <c r="M1902" s="302"/>
      <c r="N1902" s="302"/>
      <c r="O1902" s="303"/>
    </row>
    <row r="1903" spans="3:15" ht="13.5">
      <c r="C1903" s="5" t="s">
        <v>271</v>
      </c>
      <c r="D1903" s="13">
        <v>6</v>
      </c>
      <c r="E1903" s="129" t="s">
        <v>16</v>
      </c>
      <c r="F1903" s="370" t="s">
        <v>978</v>
      </c>
      <c r="G1903" s="371"/>
      <c r="H1903" s="371"/>
      <c r="I1903" s="371"/>
      <c r="J1903" s="371"/>
      <c r="K1903" s="371"/>
      <c r="L1903" s="371"/>
      <c r="M1903" s="371"/>
      <c r="N1903" s="371"/>
      <c r="O1903" s="372"/>
    </row>
    <row r="1904" spans="3:15" ht="13.5">
      <c r="C1904" s="5" t="s">
        <v>272</v>
      </c>
      <c r="D1904" s="13">
        <v>2</v>
      </c>
      <c r="E1904" s="129" t="s">
        <v>40</v>
      </c>
      <c r="F1904" s="312" t="s">
        <v>41</v>
      </c>
      <c r="G1904" s="302"/>
      <c r="H1904" s="302"/>
      <c r="I1904" s="302"/>
      <c r="J1904" s="302"/>
      <c r="K1904" s="302"/>
      <c r="L1904" s="302"/>
      <c r="M1904" s="302"/>
      <c r="N1904" s="302"/>
      <c r="O1904" s="303"/>
    </row>
    <row r="1905" spans="3:15" ht="13.5">
      <c r="C1905" s="5" t="s">
        <v>273</v>
      </c>
      <c r="D1905" s="13"/>
      <c r="E1905" s="119"/>
      <c r="F1905" s="312"/>
      <c r="G1905" s="302"/>
      <c r="H1905" s="302"/>
      <c r="I1905" s="302"/>
      <c r="J1905" s="302"/>
      <c r="K1905" s="302"/>
      <c r="L1905" s="302"/>
      <c r="M1905" s="302"/>
      <c r="N1905" s="302"/>
      <c r="O1905" s="303"/>
    </row>
    <row r="1906" spans="3:15" ht="13.5">
      <c r="C1906" s="5" t="s">
        <v>274</v>
      </c>
      <c r="D1906" s="13">
        <v>0</v>
      </c>
      <c r="E1906" s="119"/>
      <c r="F1906" s="312"/>
      <c r="G1906" s="302"/>
      <c r="H1906" s="302"/>
      <c r="I1906" s="302"/>
      <c r="J1906" s="302"/>
      <c r="K1906" s="302"/>
      <c r="L1906" s="302"/>
      <c r="M1906" s="302"/>
      <c r="N1906" s="302"/>
      <c r="O1906" s="303"/>
    </row>
    <row r="1907" spans="3:15" ht="13.5">
      <c r="C1907" s="5" t="s">
        <v>275</v>
      </c>
      <c r="D1907" s="13"/>
      <c r="E1907" s="119"/>
      <c r="F1907" s="312" t="s">
        <v>168</v>
      </c>
      <c r="G1907" s="302"/>
      <c r="H1907" s="302"/>
      <c r="I1907" s="302"/>
      <c r="J1907" s="302"/>
      <c r="K1907" s="302"/>
      <c r="L1907" s="302"/>
      <c r="M1907" s="302"/>
      <c r="N1907" s="302"/>
      <c r="O1907" s="303"/>
    </row>
    <row r="1908" spans="3:15" ht="13.5">
      <c r="C1908" s="5" t="s">
        <v>276</v>
      </c>
      <c r="D1908" s="13">
        <v>0</v>
      </c>
      <c r="E1908" s="119"/>
      <c r="F1908" s="312"/>
      <c r="G1908" s="302"/>
      <c r="H1908" s="302"/>
      <c r="I1908" s="302"/>
      <c r="J1908" s="302"/>
      <c r="K1908" s="302"/>
      <c r="L1908" s="302"/>
      <c r="M1908" s="302"/>
      <c r="N1908" s="302"/>
      <c r="O1908" s="303"/>
    </row>
    <row r="1909" spans="3:15" ht="13.5">
      <c r="C1909" s="5" t="s">
        <v>277</v>
      </c>
      <c r="D1909" s="13">
        <v>0</v>
      </c>
      <c r="E1909" s="119">
        <v>0</v>
      </c>
      <c r="F1909" s="312"/>
      <c r="G1909" s="302"/>
      <c r="H1909" s="302"/>
      <c r="I1909" s="302"/>
      <c r="J1909" s="302"/>
      <c r="K1909" s="302"/>
      <c r="L1909" s="302"/>
      <c r="M1909" s="302"/>
      <c r="N1909" s="302"/>
      <c r="O1909" s="303"/>
    </row>
    <row r="1910" spans="3:15" ht="13.5">
      <c r="C1910" s="5" t="s">
        <v>278</v>
      </c>
      <c r="D1910" s="13">
        <v>0</v>
      </c>
      <c r="E1910" s="119"/>
      <c r="F1910" s="312"/>
      <c r="G1910" s="302"/>
      <c r="H1910" s="302"/>
      <c r="I1910" s="302"/>
      <c r="J1910" s="302"/>
      <c r="K1910" s="302"/>
      <c r="L1910" s="302"/>
      <c r="M1910" s="302"/>
      <c r="N1910" s="302"/>
      <c r="O1910" s="303"/>
    </row>
    <row r="1911" spans="3:15" ht="13.5">
      <c r="C1911" s="5" t="s">
        <v>279</v>
      </c>
      <c r="D1911" s="13"/>
      <c r="E1911" s="119"/>
      <c r="F1911" s="312" t="s">
        <v>149</v>
      </c>
      <c r="G1911" s="302"/>
      <c r="H1911" s="302"/>
      <c r="I1911" s="302"/>
      <c r="J1911" s="302"/>
      <c r="K1911" s="302"/>
      <c r="L1911" s="302"/>
      <c r="M1911" s="302"/>
      <c r="N1911" s="302"/>
      <c r="O1911" s="303"/>
    </row>
    <row r="1912" spans="3:15" ht="13.5">
      <c r="C1912" s="5" t="s">
        <v>280</v>
      </c>
      <c r="D1912" s="13">
        <v>1</v>
      </c>
      <c r="E1912" s="129" t="s">
        <v>913</v>
      </c>
      <c r="F1912" s="312" t="s">
        <v>914</v>
      </c>
      <c r="G1912" s="302"/>
      <c r="H1912" s="302"/>
      <c r="I1912" s="302"/>
      <c r="J1912" s="302"/>
      <c r="K1912" s="302"/>
      <c r="L1912" s="302"/>
      <c r="M1912" s="302"/>
      <c r="N1912" s="302"/>
      <c r="O1912" s="303"/>
    </row>
    <row r="1913" spans="3:15" ht="13.5">
      <c r="C1913" s="5"/>
      <c r="D1913" s="5"/>
      <c r="E1913" s="119"/>
      <c r="F1913" s="312"/>
      <c r="G1913" s="302"/>
      <c r="H1913" s="302"/>
      <c r="I1913" s="302"/>
      <c r="J1913" s="302"/>
      <c r="K1913" s="302"/>
      <c r="L1913" s="302"/>
      <c r="M1913" s="302"/>
      <c r="N1913" s="302"/>
      <c r="O1913" s="303"/>
    </row>
    <row r="1914" spans="3:15" ht="13.5">
      <c r="C1914" s="5" t="s">
        <v>413</v>
      </c>
      <c r="D1914" s="5">
        <f>SUM(D1896:D1912)</f>
        <v>11</v>
      </c>
      <c r="E1914" s="119"/>
      <c r="F1914" s="312"/>
      <c r="G1914" s="302"/>
      <c r="H1914" s="302"/>
      <c r="I1914" s="302"/>
      <c r="J1914" s="302"/>
      <c r="K1914" s="302"/>
      <c r="L1914" s="302"/>
      <c r="M1914" s="302"/>
      <c r="N1914" s="302"/>
      <c r="O1914" s="303"/>
    </row>
    <row r="1915" spans="3:8" ht="13.5">
      <c r="C1915" s="297" t="s">
        <v>979</v>
      </c>
      <c r="D1915" s="298"/>
      <c r="E1915" s="298"/>
      <c r="F1915" s="298"/>
      <c r="G1915" s="298"/>
      <c r="H1915" s="298"/>
    </row>
    <row r="1925" ht="13.5">
      <c r="K1925" s="276" t="s">
        <v>1016</v>
      </c>
    </row>
    <row r="1926" spans="3:5" ht="13.5">
      <c r="C1926" s="294" t="s">
        <v>657</v>
      </c>
      <c r="D1926" s="294"/>
      <c r="E1926" s="294"/>
    </row>
    <row r="1928" spans="3:15" ht="13.5">
      <c r="C1928" s="5" t="s">
        <v>264</v>
      </c>
      <c r="D1928" s="312"/>
      <c r="E1928" s="302"/>
      <c r="F1928" s="302"/>
      <c r="G1928" s="302"/>
      <c r="H1928" s="302"/>
      <c r="I1928" s="302"/>
      <c r="J1928" s="302"/>
      <c r="K1928" s="302"/>
      <c r="L1928" s="302"/>
      <c r="M1928" s="302"/>
      <c r="N1928" s="302"/>
      <c r="O1928" s="303"/>
    </row>
    <row r="1929" spans="3:15" ht="13.5">
      <c r="C1929" s="5" t="s">
        <v>265</v>
      </c>
      <c r="D1929" s="312"/>
      <c r="E1929" s="302"/>
      <c r="F1929" s="302"/>
      <c r="G1929" s="302"/>
      <c r="H1929" s="302"/>
      <c r="I1929" s="302"/>
      <c r="J1929" s="302"/>
      <c r="K1929" s="302"/>
      <c r="L1929" s="302"/>
      <c r="M1929" s="302"/>
      <c r="N1929" s="302"/>
      <c r="O1929" s="303"/>
    </row>
    <row r="1930" spans="3:15" ht="13.5">
      <c r="C1930" s="5" t="s">
        <v>266</v>
      </c>
      <c r="D1930" s="312" t="s">
        <v>477</v>
      </c>
      <c r="E1930" s="302"/>
      <c r="F1930" s="302"/>
      <c r="G1930" s="302"/>
      <c r="H1930" s="302"/>
      <c r="I1930" s="302"/>
      <c r="J1930" s="302"/>
      <c r="K1930" s="302"/>
      <c r="L1930" s="302"/>
      <c r="M1930" s="302"/>
      <c r="N1930" s="302"/>
      <c r="O1930" s="303"/>
    </row>
    <row r="1931" spans="3:15" ht="13.5">
      <c r="C1931" s="5" t="s">
        <v>267</v>
      </c>
      <c r="D1931" s="367" t="s">
        <v>801</v>
      </c>
      <c r="E1931" s="368"/>
      <c r="F1931" s="368"/>
      <c r="G1931" s="368"/>
      <c r="H1931" s="368"/>
      <c r="I1931" s="368"/>
      <c r="J1931" s="368"/>
      <c r="K1931" s="368"/>
      <c r="L1931" s="368"/>
      <c r="M1931" s="368"/>
      <c r="N1931" s="368"/>
      <c r="O1931" s="369"/>
    </row>
    <row r="1932" spans="3:15" ht="13.5">
      <c r="C1932" s="5" t="s">
        <v>268</v>
      </c>
      <c r="D1932" s="312" t="s">
        <v>830</v>
      </c>
      <c r="E1932" s="302"/>
      <c r="F1932" s="302"/>
      <c r="G1932" s="302"/>
      <c r="H1932" s="302"/>
      <c r="I1932" s="302"/>
      <c r="J1932" s="302"/>
      <c r="K1932" s="302"/>
      <c r="L1932" s="302"/>
      <c r="M1932" s="302"/>
      <c r="N1932" s="302"/>
      <c r="O1932" s="303"/>
    </row>
    <row r="1933" spans="3:15" ht="13.5">
      <c r="C1933" s="5" t="s">
        <v>269</v>
      </c>
      <c r="D1933" s="312"/>
      <c r="E1933" s="302"/>
      <c r="F1933" s="302"/>
      <c r="G1933" s="302"/>
      <c r="H1933" s="302"/>
      <c r="I1933" s="302"/>
      <c r="J1933" s="302"/>
      <c r="K1933" s="302"/>
      <c r="L1933" s="302"/>
      <c r="M1933" s="302"/>
      <c r="N1933" s="302"/>
      <c r="O1933" s="303"/>
    </row>
    <row r="1934" spans="3:15" ht="13.5">
      <c r="C1934" s="5" t="s">
        <v>270</v>
      </c>
      <c r="D1934" s="312"/>
      <c r="E1934" s="302"/>
      <c r="F1934" s="302"/>
      <c r="G1934" s="302"/>
      <c r="H1934" s="302"/>
      <c r="I1934" s="302"/>
      <c r="J1934" s="302"/>
      <c r="K1934" s="302"/>
      <c r="L1934" s="302"/>
      <c r="M1934" s="302"/>
      <c r="N1934" s="302"/>
      <c r="O1934" s="303"/>
    </row>
    <row r="1935" spans="3:15" ht="13.5">
      <c r="C1935" s="5" t="s">
        <v>271</v>
      </c>
      <c r="D1935" s="312"/>
      <c r="E1935" s="302"/>
      <c r="F1935" s="302"/>
      <c r="G1935" s="302"/>
      <c r="H1935" s="302"/>
      <c r="I1935" s="302"/>
      <c r="J1935" s="302"/>
      <c r="K1935" s="302"/>
      <c r="L1935" s="302"/>
      <c r="M1935" s="302"/>
      <c r="N1935" s="302"/>
      <c r="O1935" s="303"/>
    </row>
    <row r="1936" spans="3:15" ht="13.5">
      <c r="C1936" s="5" t="s">
        <v>272</v>
      </c>
      <c r="D1936" s="312"/>
      <c r="E1936" s="302"/>
      <c r="F1936" s="302"/>
      <c r="G1936" s="302"/>
      <c r="H1936" s="302"/>
      <c r="I1936" s="302"/>
      <c r="J1936" s="302"/>
      <c r="K1936" s="302"/>
      <c r="L1936" s="302"/>
      <c r="M1936" s="302"/>
      <c r="N1936" s="302"/>
      <c r="O1936" s="303"/>
    </row>
    <row r="1937" spans="3:15" ht="13.5">
      <c r="C1937" s="5" t="s">
        <v>273</v>
      </c>
      <c r="D1937" s="312"/>
      <c r="E1937" s="302"/>
      <c r="F1937" s="302"/>
      <c r="G1937" s="302"/>
      <c r="H1937" s="302"/>
      <c r="I1937" s="302"/>
      <c r="J1937" s="302"/>
      <c r="K1937" s="302"/>
      <c r="L1937" s="302"/>
      <c r="M1937" s="302"/>
      <c r="N1937" s="302"/>
      <c r="O1937" s="303"/>
    </row>
    <row r="1938" spans="3:15" ht="13.5">
      <c r="C1938" s="5" t="s">
        <v>274</v>
      </c>
      <c r="D1938" s="312"/>
      <c r="E1938" s="302"/>
      <c r="F1938" s="302"/>
      <c r="G1938" s="302"/>
      <c r="H1938" s="302"/>
      <c r="I1938" s="302"/>
      <c r="J1938" s="302"/>
      <c r="K1938" s="302"/>
      <c r="L1938" s="302"/>
      <c r="M1938" s="302"/>
      <c r="N1938" s="302"/>
      <c r="O1938" s="303"/>
    </row>
    <row r="1939" spans="3:15" ht="13.5">
      <c r="C1939" s="5" t="s">
        <v>275</v>
      </c>
      <c r="D1939" s="312"/>
      <c r="E1939" s="302"/>
      <c r="F1939" s="302"/>
      <c r="G1939" s="302"/>
      <c r="H1939" s="302"/>
      <c r="I1939" s="302"/>
      <c r="J1939" s="302"/>
      <c r="K1939" s="302"/>
      <c r="L1939" s="302"/>
      <c r="M1939" s="302"/>
      <c r="N1939" s="302"/>
      <c r="O1939" s="303"/>
    </row>
    <row r="1940" spans="3:15" ht="13.5">
      <c r="C1940" s="5" t="s">
        <v>276</v>
      </c>
      <c r="D1940" s="312"/>
      <c r="E1940" s="302"/>
      <c r="F1940" s="302"/>
      <c r="G1940" s="302"/>
      <c r="H1940" s="302"/>
      <c r="I1940" s="302"/>
      <c r="J1940" s="302"/>
      <c r="K1940" s="302"/>
      <c r="L1940" s="302"/>
      <c r="M1940" s="302"/>
      <c r="N1940" s="302"/>
      <c r="O1940" s="303"/>
    </row>
    <row r="1941" spans="3:15" ht="13.5">
      <c r="C1941" s="5" t="s">
        <v>277</v>
      </c>
      <c r="D1941" s="312"/>
      <c r="E1941" s="302"/>
      <c r="F1941" s="302"/>
      <c r="G1941" s="302"/>
      <c r="H1941" s="302"/>
      <c r="I1941" s="302"/>
      <c r="J1941" s="302"/>
      <c r="K1941" s="302"/>
      <c r="L1941" s="302"/>
      <c r="M1941" s="302"/>
      <c r="N1941" s="302"/>
      <c r="O1941" s="303"/>
    </row>
    <row r="1942" spans="3:15" ht="13.5">
      <c r="C1942" s="5" t="s">
        <v>278</v>
      </c>
      <c r="D1942" s="312"/>
      <c r="E1942" s="302"/>
      <c r="F1942" s="302"/>
      <c r="G1942" s="302"/>
      <c r="H1942" s="302"/>
      <c r="I1942" s="302"/>
      <c r="J1942" s="302"/>
      <c r="K1942" s="302"/>
      <c r="L1942" s="302"/>
      <c r="M1942" s="302"/>
      <c r="N1942" s="302"/>
      <c r="O1942" s="303"/>
    </row>
    <row r="1943" spans="3:15" ht="13.5">
      <c r="C1943" s="5" t="s">
        <v>279</v>
      </c>
      <c r="D1943" s="312"/>
      <c r="E1943" s="302"/>
      <c r="F1943" s="302"/>
      <c r="G1943" s="302"/>
      <c r="H1943" s="302"/>
      <c r="I1943" s="302"/>
      <c r="J1943" s="302"/>
      <c r="K1943" s="302"/>
      <c r="L1943" s="302"/>
      <c r="M1943" s="302"/>
      <c r="N1943" s="302"/>
      <c r="O1943" s="303"/>
    </row>
    <row r="1944" spans="3:15" ht="13.5">
      <c r="C1944" s="5" t="s">
        <v>280</v>
      </c>
      <c r="D1944" s="312"/>
      <c r="E1944" s="302"/>
      <c r="F1944" s="302"/>
      <c r="G1944" s="302"/>
      <c r="H1944" s="302"/>
      <c r="I1944" s="302"/>
      <c r="J1944" s="302"/>
      <c r="K1944" s="302"/>
      <c r="L1944" s="302"/>
      <c r="M1944" s="302"/>
      <c r="N1944" s="302"/>
      <c r="O1944" s="303"/>
    </row>
    <row r="1954" spans="3:5" ht="13.5">
      <c r="C1954" s="294" t="s">
        <v>552</v>
      </c>
      <c r="D1954" s="294"/>
      <c r="E1954" s="294"/>
    </row>
    <row r="1955" spans="3:15" ht="13.5">
      <c r="C1955" s="309" t="s">
        <v>553</v>
      </c>
      <c r="D1955" s="309"/>
      <c r="E1955" s="309"/>
      <c r="F1955" s="309"/>
      <c r="G1955" s="271"/>
      <c r="H1955" s="271"/>
      <c r="I1955" s="271"/>
      <c r="J1955" s="271"/>
      <c r="K1955" s="271"/>
      <c r="L1955" s="271"/>
      <c r="M1955" s="271"/>
      <c r="N1955" s="271"/>
      <c r="O1955" s="271"/>
    </row>
    <row r="1956" spans="3:15" ht="13.5">
      <c r="C1956" s="271"/>
      <c r="D1956" s="271"/>
      <c r="E1956" s="271"/>
      <c r="F1956" s="271"/>
      <c r="G1956" s="271"/>
      <c r="H1956" s="271"/>
      <c r="I1956" s="271"/>
      <c r="J1956" s="271"/>
      <c r="K1956" s="271"/>
      <c r="L1956" s="271"/>
      <c r="M1956" s="271"/>
      <c r="N1956" s="271"/>
      <c r="O1956" s="271"/>
    </row>
    <row r="1957" spans="3:15" ht="13.5">
      <c r="C1957" s="292"/>
      <c r="D1957" s="322" t="s">
        <v>557</v>
      </c>
      <c r="E1957" s="322"/>
      <c r="F1957" s="322"/>
      <c r="G1957" s="322" t="s">
        <v>558</v>
      </c>
      <c r="H1957" s="322"/>
      <c r="I1957" s="322"/>
      <c r="J1957" s="322" t="s">
        <v>559</v>
      </c>
      <c r="K1957" s="322"/>
      <c r="L1957" s="322"/>
      <c r="M1957" s="60"/>
      <c r="N1957" s="60"/>
      <c r="O1957" s="60"/>
    </row>
    <row r="1958" spans="3:15" ht="13.5">
      <c r="C1958" s="292"/>
      <c r="D1958" s="269" t="s">
        <v>555</v>
      </c>
      <c r="E1958" s="24" t="s">
        <v>554</v>
      </c>
      <c r="F1958" s="272" t="s">
        <v>556</v>
      </c>
      <c r="G1958" s="269" t="s">
        <v>555</v>
      </c>
      <c r="H1958" s="24" t="s">
        <v>554</v>
      </c>
      <c r="I1958" s="272" t="s">
        <v>556</v>
      </c>
      <c r="J1958" s="269" t="s">
        <v>555</v>
      </c>
      <c r="K1958" s="24" t="s">
        <v>554</v>
      </c>
      <c r="L1958" s="272" t="s">
        <v>556</v>
      </c>
      <c r="M1958" s="60"/>
      <c r="N1958" s="60"/>
      <c r="O1958" s="51"/>
    </row>
    <row r="1959" spans="3:15" ht="13.5">
      <c r="C1959" s="1" t="s">
        <v>264</v>
      </c>
      <c r="D1959" s="248">
        <v>11571</v>
      </c>
      <c r="E1959" s="17">
        <v>1671</v>
      </c>
      <c r="F1959" s="245">
        <v>1803</v>
      </c>
      <c r="G1959" s="248">
        <v>11636</v>
      </c>
      <c r="H1959" s="42">
        <v>1793</v>
      </c>
      <c r="I1959" s="245">
        <v>1848</v>
      </c>
      <c r="J1959" s="248">
        <v>11510</v>
      </c>
      <c r="K1959" s="42">
        <v>1998</v>
      </c>
      <c r="L1959" s="245">
        <v>1905</v>
      </c>
      <c r="M1959" s="271"/>
      <c r="N1959" s="271"/>
      <c r="O1959" s="271"/>
    </row>
    <row r="1960" spans="3:15" ht="13.5">
      <c r="C1960" s="1" t="s">
        <v>265</v>
      </c>
      <c r="D1960" s="248">
        <v>1507</v>
      </c>
      <c r="E1960" s="42">
        <v>210</v>
      </c>
      <c r="F1960" s="245">
        <v>250</v>
      </c>
      <c r="G1960" s="248">
        <v>1475</v>
      </c>
      <c r="H1960" s="42">
        <v>221</v>
      </c>
      <c r="I1960" s="245">
        <v>263</v>
      </c>
      <c r="J1960" s="248">
        <v>1470</v>
      </c>
      <c r="K1960" s="42">
        <v>196</v>
      </c>
      <c r="L1960" s="245">
        <v>264</v>
      </c>
      <c r="M1960" s="271"/>
      <c r="N1960" s="271"/>
      <c r="O1960" s="271"/>
    </row>
    <row r="1961" spans="3:15" ht="13.5">
      <c r="C1961" s="1" t="s">
        <v>266</v>
      </c>
      <c r="D1961" s="248">
        <v>3884</v>
      </c>
      <c r="E1961" s="42">
        <v>515</v>
      </c>
      <c r="F1961" s="245">
        <v>621</v>
      </c>
      <c r="G1961" s="248">
        <v>3883</v>
      </c>
      <c r="H1961" s="42">
        <v>531</v>
      </c>
      <c r="I1961" s="245">
        <v>637</v>
      </c>
      <c r="J1961" s="248">
        <v>3865</v>
      </c>
      <c r="K1961" s="42">
        <v>559</v>
      </c>
      <c r="L1961" s="245">
        <v>653</v>
      </c>
      <c r="M1961" s="271"/>
      <c r="N1961" s="271"/>
      <c r="O1961" s="271"/>
    </row>
    <row r="1962" spans="3:15" ht="13.5">
      <c r="C1962" s="1" t="s">
        <v>267</v>
      </c>
      <c r="D1962" s="248">
        <v>2188</v>
      </c>
      <c r="E1962" s="42">
        <v>290</v>
      </c>
      <c r="F1962" s="245">
        <v>357</v>
      </c>
      <c r="G1962" s="248">
        <v>2167</v>
      </c>
      <c r="H1962" s="42">
        <v>317</v>
      </c>
      <c r="I1962" s="245">
        <v>360</v>
      </c>
      <c r="J1962" s="248">
        <v>2140</v>
      </c>
      <c r="K1962" s="42">
        <v>331</v>
      </c>
      <c r="L1962" s="245">
        <v>366</v>
      </c>
      <c r="M1962" s="271"/>
      <c r="N1962" s="271"/>
      <c r="O1962" s="271"/>
    </row>
    <row r="1963" spans="3:15" ht="13.5">
      <c r="C1963" s="1" t="s">
        <v>268</v>
      </c>
      <c r="D1963" s="248">
        <v>1561</v>
      </c>
      <c r="E1963" s="42">
        <v>242</v>
      </c>
      <c r="F1963" s="245">
        <v>196</v>
      </c>
      <c r="G1963" s="248">
        <v>1515</v>
      </c>
      <c r="H1963" s="42">
        <v>249</v>
      </c>
      <c r="I1963" s="245">
        <v>198</v>
      </c>
      <c r="J1963" s="248">
        <v>1515</v>
      </c>
      <c r="K1963" s="42">
        <v>251</v>
      </c>
      <c r="L1963" s="245">
        <v>197</v>
      </c>
      <c r="M1963" s="271"/>
      <c r="N1963" s="271"/>
      <c r="O1963" s="271"/>
    </row>
    <row r="1964" spans="3:15" ht="13.5">
      <c r="C1964" s="1" t="s">
        <v>269</v>
      </c>
      <c r="D1964" s="248">
        <v>1206</v>
      </c>
      <c r="E1964" s="42">
        <v>92</v>
      </c>
      <c r="F1964" s="245">
        <v>151</v>
      </c>
      <c r="G1964" s="248">
        <v>1192</v>
      </c>
      <c r="H1964" s="42">
        <v>101</v>
      </c>
      <c r="I1964" s="245">
        <v>147</v>
      </c>
      <c r="J1964" s="248">
        <v>1160</v>
      </c>
      <c r="K1964" s="42">
        <v>115</v>
      </c>
      <c r="L1964" s="245">
        <v>148</v>
      </c>
      <c r="M1964" s="271"/>
      <c r="N1964" s="271"/>
      <c r="O1964" s="271"/>
    </row>
    <row r="1965" spans="3:15" ht="13.5">
      <c r="C1965" s="1" t="s">
        <v>270</v>
      </c>
      <c r="D1965" s="248">
        <v>3233</v>
      </c>
      <c r="E1965" s="42">
        <v>373</v>
      </c>
      <c r="F1965" s="245">
        <v>484</v>
      </c>
      <c r="G1965" s="248">
        <v>3212</v>
      </c>
      <c r="H1965" s="42">
        <v>407</v>
      </c>
      <c r="I1965" s="245">
        <v>498</v>
      </c>
      <c r="J1965" s="248">
        <v>3175</v>
      </c>
      <c r="K1965" s="42">
        <v>432</v>
      </c>
      <c r="L1965" s="245">
        <v>523</v>
      </c>
      <c r="M1965" s="271"/>
      <c r="N1965" s="271"/>
      <c r="O1965" s="271"/>
    </row>
    <row r="1966" spans="3:15" ht="13.5">
      <c r="C1966" s="1" t="s">
        <v>271</v>
      </c>
      <c r="D1966" s="248">
        <v>3657</v>
      </c>
      <c r="E1966" s="42">
        <v>378</v>
      </c>
      <c r="F1966" s="245">
        <v>593</v>
      </c>
      <c r="G1966" s="248">
        <v>3626</v>
      </c>
      <c r="H1966" s="42">
        <v>429</v>
      </c>
      <c r="I1966" s="245">
        <v>612</v>
      </c>
      <c r="J1966" s="248">
        <v>3538</v>
      </c>
      <c r="K1966" s="42">
        <v>492</v>
      </c>
      <c r="L1966" s="245">
        <v>636</v>
      </c>
      <c r="M1966" s="271"/>
      <c r="N1966" s="271"/>
      <c r="O1966" s="271"/>
    </row>
    <row r="1967" spans="3:15" ht="13.5">
      <c r="C1967" s="1" t="s">
        <v>272</v>
      </c>
      <c r="D1967" s="248">
        <v>1522</v>
      </c>
      <c r="E1967" s="42">
        <v>129</v>
      </c>
      <c r="F1967" s="245">
        <v>175</v>
      </c>
      <c r="G1967" s="248">
        <v>1527</v>
      </c>
      <c r="H1967" s="42">
        <v>129</v>
      </c>
      <c r="I1967" s="245">
        <v>173</v>
      </c>
      <c r="J1967" s="248">
        <v>1501</v>
      </c>
      <c r="K1967" s="42">
        <v>134</v>
      </c>
      <c r="L1967" s="245">
        <v>182</v>
      </c>
      <c r="M1967" s="271"/>
      <c r="N1967" s="271"/>
      <c r="O1967" s="271"/>
    </row>
    <row r="1968" spans="3:15" ht="13.5">
      <c r="C1968" s="1" t="s">
        <v>273</v>
      </c>
      <c r="D1968" s="248"/>
      <c r="E1968" s="42"/>
      <c r="F1968" s="245"/>
      <c r="G1968" s="248">
        <v>670</v>
      </c>
      <c r="H1968" s="42">
        <v>57</v>
      </c>
      <c r="I1968" s="245">
        <v>97</v>
      </c>
      <c r="J1968" s="248">
        <v>674</v>
      </c>
      <c r="K1968" s="42">
        <v>63</v>
      </c>
      <c r="L1968" s="245">
        <v>100</v>
      </c>
      <c r="M1968" s="271"/>
      <c r="N1968" s="271"/>
      <c r="O1968" s="271"/>
    </row>
    <row r="1969" spans="3:15" ht="13.5">
      <c r="C1969" s="1" t="s">
        <v>274</v>
      </c>
      <c r="D1969" s="248">
        <v>246</v>
      </c>
      <c r="E1969" s="42">
        <v>21</v>
      </c>
      <c r="F1969" s="245">
        <v>23</v>
      </c>
      <c r="G1969" s="248">
        <v>233</v>
      </c>
      <c r="H1969" s="42">
        <v>21</v>
      </c>
      <c r="I1969" s="245">
        <v>22</v>
      </c>
      <c r="J1969" s="248">
        <v>228</v>
      </c>
      <c r="K1969" s="42">
        <v>18</v>
      </c>
      <c r="L1969" s="245">
        <v>23</v>
      </c>
      <c r="M1969" s="271"/>
      <c r="N1969" s="271"/>
      <c r="O1969" s="271"/>
    </row>
    <row r="1970" spans="3:15" ht="13.5">
      <c r="C1970" s="1" t="s">
        <v>275</v>
      </c>
      <c r="D1970" s="248">
        <v>3396</v>
      </c>
      <c r="E1970" s="42">
        <v>456</v>
      </c>
      <c r="F1970" s="245">
        <v>526</v>
      </c>
      <c r="G1970" s="248">
        <v>3363</v>
      </c>
      <c r="H1970" s="42">
        <v>474</v>
      </c>
      <c r="I1970" s="245">
        <v>527</v>
      </c>
      <c r="J1970" s="248">
        <v>3282</v>
      </c>
      <c r="K1970" s="42">
        <v>502</v>
      </c>
      <c r="L1970" s="245">
        <v>550</v>
      </c>
      <c r="M1970" s="271"/>
      <c r="N1970" s="271"/>
      <c r="O1970" s="271"/>
    </row>
    <row r="1971" spans="3:15" ht="13.5">
      <c r="C1971" s="1" t="s">
        <v>276</v>
      </c>
      <c r="D1971" s="248">
        <v>678</v>
      </c>
      <c r="E1971" s="42">
        <v>62</v>
      </c>
      <c r="F1971" s="245">
        <v>87</v>
      </c>
      <c r="G1971" s="248">
        <v>676</v>
      </c>
      <c r="H1971" s="42">
        <v>71</v>
      </c>
      <c r="I1971" s="245">
        <v>86</v>
      </c>
      <c r="J1971" s="248">
        <v>670</v>
      </c>
      <c r="K1971" s="42">
        <v>78</v>
      </c>
      <c r="L1971" s="245">
        <v>85</v>
      </c>
      <c r="M1971" s="271"/>
      <c r="N1971" s="271"/>
      <c r="O1971" s="271"/>
    </row>
    <row r="1972" spans="3:15" ht="13.5">
      <c r="C1972" s="1" t="s">
        <v>277</v>
      </c>
      <c r="D1972" s="248">
        <v>871</v>
      </c>
      <c r="E1972" s="42">
        <v>87</v>
      </c>
      <c r="F1972" s="245">
        <v>121</v>
      </c>
      <c r="G1972" s="248">
        <v>863</v>
      </c>
      <c r="H1972" s="42">
        <v>91</v>
      </c>
      <c r="I1972" s="245">
        <v>124</v>
      </c>
      <c r="J1972" s="248">
        <v>841</v>
      </c>
      <c r="K1972" s="42">
        <v>94</v>
      </c>
      <c r="L1972" s="245">
        <v>126</v>
      </c>
      <c r="M1972" s="271"/>
      <c r="N1972" s="271"/>
      <c r="O1972" s="271"/>
    </row>
    <row r="1973" spans="3:15" ht="13.5">
      <c r="C1973" s="1" t="s">
        <v>278</v>
      </c>
      <c r="D1973" s="248">
        <v>1729</v>
      </c>
      <c r="E1973" s="42">
        <v>141</v>
      </c>
      <c r="F1973" s="245">
        <v>236</v>
      </c>
      <c r="G1973" s="248">
        <v>1723</v>
      </c>
      <c r="H1973" s="42">
        <v>135</v>
      </c>
      <c r="I1973" s="245">
        <v>242</v>
      </c>
      <c r="J1973" s="248">
        <v>1569</v>
      </c>
      <c r="K1973" s="42">
        <v>150</v>
      </c>
      <c r="L1973" s="245">
        <v>233</v>
      </c>
      <c r="M1973" s="271"/>
      <c r="N1973" s="271"/>
      <c r="O1973" s="271"/>
    </row>
    <row r="1974" spans="3:15" ht="13.5">
      <c r="C1974" s="1" t="s">
        <v>279</v>
      </c>
      <c r="D1974" s="248">
        <v>456</v>
      </c>
      <c r="E1974" s="42">
        <v>45</v>
      </c>
      <c r="F1974" s="245">
        <v>62</v>
      </c>
      <c r="G1974" s="248">
        <v>455</v>
      </c>
      <c r="H1974" s="42">
        <v>49</v>
      </c>
      <c r="I1974" s="245">
        <v>61</v>
      </c>
      <c r="J1974" s="248">
        <v>437</v>
      </c>
      <c r="K1974" s="42">
        <v>51</v>
      </c>
      <c r="L1974" s="245">
        <v>65</v>
      </c>
      <c r="M1974" s="271"/>
      <c r="N1974" s="271"/>
      <c r="O1974" s="271"/>
    </row>
    <row r="1975" spans="3:15" ht="13.5">
      <c r="C1975" s="1" t="s">
        <v>280</v>
      </c>
      <c r="D1975" s="248">
        <v>492</v>
      </c>
      <c r="E1975" s="42">
        <v>44</v>
      </c>
      <c r="F1975" s="245">
        <v>72</v>
      </c>
      <c r="G1975" s="248">
        <v>476</v>
      </c>
      <c r="H1975" s="42">
        <v>46</v>
      </c>
      <c r="I1975" s="245">
        <v>73</v>
      </c>
      <c r="J1975" s="248">
        <v>469</v>
      </c>
      <c r="K1975" s="42">
        <v>47</v>
      </c>
      <c r="L1975" s="245">
        <v>78</v>
      </c>
      <c r="M1975" s="271"/>
      <c r="N1975" s="271"/>
      <c r="O1975" s="271"/>
    </row>
    <row r="1976" spans="3:15" ht="13.5">
      <c r="C1976" s="1"/>
      <c r="D1976" s="248"/>
      <c r="E1976" s="42"/>
      <c r="F1976" s="245"/>
      <c r="G1976" s="248"/>
      <c r="H1976" s="42"/>
      <c r="I1976" s="245"/>
      <c r="J1976" s="248"/>
      <c r="K1976" s="42"/>
      <c r="L1976" s="245"/>
      <c r="M1976" s="271"/>
      <c r="N1976" s="271"/>
      <c r="O1976" s="271"/>
    </row>
    <row r="1977" spans="3:15" ht="13.5">
      <c r="C1977" s="1" t="s">
        <v>413</v>
      </c>
      <c r="D1977" s="246">
        <f>SUM(D1959:D1975)</f>
        <v>38197</v>
      </c>
      <c r="E1977" s="246">
        <f aca="true" t="shared" si="63" ref="E1977:L1977">SUM(E1959:E1975)</f>
        <v>4756</v>
      </c>
      <c r="F1977" s="246">
        <f t="shared" si="63"/>
        <v>5757</v>
      </c>
      <c r="G1977" s="248">
        <f t="shared" si="63"/>
        <v>38692</v>
      </c>
      <c r="H1977" s="42">
        <f t="shared" si="63"/>
        <v>5121</v>
      </c>
      <c r="I1977" s="245">
        <f t="shared" si="63"/>
        <v>5968</v>
      </c>
      <c r="J1977" s="248">
        <f t="shared" si="63"/>
        <v>38044</v>
      </c>
      <c r="K1977" s="42">
        <f t="shared" si="63"/>
        <v>5511</v>
      </c>
      <c r="L1977" s="245">
        <f t="shared" si="63"/>
        <v>6134</v>
      </c>
      <c r="M1977" s="271"/>
      <c r="N1977" s="271"/>
      <c r="O1977" s="271"/>
    </row>
    <row r="1978" spans="3:15" ht="13.5">
      <c r="C1978" s="18"/>
      <c r="D1978" s="49"/>
      <c r="E1978" s="49"/>
      <c r="F1978" s="49"/>
      <c r="G1978" s="49"/>
      <c r="H1978" s="49"/>
      <c r="I1978" s="49"/>
      <c r="J1978" s="49"/>
      <c r="K1978" s="49"/>
      <c r="L1978" s="49"/>
      <c r="M1978" s="271"/>
      <c r="N1978" s="271"/>
      <c r="O1978" s="271"/>
    </row>
    <row r="1979" spans="3:15" ht="13.5">
      <c r="C1979" s="18"/>
      <c r="D1979" s="49"/>
      <c r="E1979" s="49"/>
      <c r="F1979" s="49"/>
      <c r="G1979" s="49"/>
      <c r="H1979" s="49"/>
      <c r="I1979" s="49"/>
      <c r="J1979" s="49"/>
      <c r="K1979" s="49"/>
      <c r="L1979" s="49"/>
      <c r="M1979" s="271"/>
      <c r="N1979" s="271"/>
      <c r="O1979" s="271"/>
    </row>
    <row r="1980" spans="3:15" ht="13.5">
      <c r="C1980" s="18"/>
      <c r="D1980" s="49"/>
      <c r="E1980" s="49"/>
      <c r="F1980" s="49"/>
      <c r="G1980" s="49"/>
      <c r="H1980" s="49"/>
      <c r="I1980" s="49"/>
      <c r="J1980" s="49"/>
      <c r="K1980" s="49"/>
      <c r="L1980" s="49"/>
      <c r="M1980" s="271"/>
      <c r="N1980" s="271"/>
      <c r="O1980" s="271"/>
    </row>
    <row r="1981" spans="3:15" ht="13.5">
      <c r="C1981" s="18"/>
      <c r="D1981" s="49"/>
      <c r="E1981" s="49"/>
      <c r="F1981" s="49"/>
      <c r="G1981" s="49"/>
      <c r="H1981" s="49"/>
      <c r="I1981" s="49"/>
      <c r="J1981" s="49"/>
      <c r="K1981" s="49"/>
      <c r="L1981" s="49"/>
      <c r="M1981" s="271"/>
      <c r="N1981" s="271"/>
      <c r="O1981" s="271"/>
    </row>
    <row r="1982" spans="3:15" ht="13.5">
      <c r="C1982" s="18"/>
      <c r="D1982" s="49"/>
      <c r="E1982" s="49"/>
      <c r="F1982" s="49"/>
      <c r="G1982" s="49"/>
      <c r="H1982" s="49"/>
      <c r="I1982" s="49"/>
      <c r="J1982" s="49"/>
      <c r="K1982" s="49"/>
      <c r="L1982" s="49"/>
      <c r="M1982" s="271"/>
      <c r="N1982" s="271"/>
      <c r="O1982" s="271"/>
    </row>
    <row r="1983" spans="3:15" ht="13.5">
      <c r="C1983" s="18"/>
      <c r="D1983" s="49"/>
      <c r="E1983" s="49"/>
      <c r="F1983" s="49"/>
      <c r="G1983" s="49"/>
      <c r="H1983" s="49"/>
      <c r="I1983" s="49"/>
      <c r="J1983" s="49"/>
      <c r="K1983" s="49"/>
      <c r="L1983" s="49"/>
      <c r="M1983" s="271"/>
      <c r="N1983" s="271"/>
      <c r="O1983" s="271"/>
    </row>
    <row r="1984" spans="3:15" ht="13.5">
      <c r="C1984" s="18"/>
      <c r="D1984" s="49"/>
      <c r="E1984" s="49"/>
      <c r="F1984" s="49"/>
      <c r="G1984" s="49"/>
      <c r="H1984" s="49"/>
      <c r="I1984" s="49"/>
      <c r="J1984" s="49"/>
      <c r="K1984" s="49"/>
      <c r="L1984" s="49"/>
      <c r="M1984" s="271"/>
      <c r="N1984" s="271"/>
      <c r="O1984" s="271"/>
    </row>
    <row r="1985" spans="3:15" ht="13.5">
      <c r="C1985" s="271"/>
      <c r="D1985" s="271"/>
      <c r="E1985" s="271"/>
      <c r="F1985" s="271"/>
      <c r="G1985" s="271"/>
      <c r="H1985" s="271"/>
      <c r="I1985" s="271"/>
      <c r="J1985" s="271"/>
      <c r="K1985" s="271"/>
      <c r="L1985" s="271"/>
      <c r="M1985" s="271"/>
      <c r="N1985" s="271"/>
      <c r="O1985" s="271"/>
    </row>
    <row r="1986" spans="3:15" ht="13.5">
      <c r="C1986" s="292"/>
      <c r="D1986" s="322" t="s">
        <v>560</v>
      </c>
      <c r="E1986" s="322"/>
      <c r="F1986" s="322"/>
      <c r="G1986" s="322" t="s">
        <v>561</v>
      </c>
      <c r="H1986" s="322"/>
      <c r="I1986" s="322"/>
      <c r="J1986" s="271"/>
      <c r="K1986" s="271"/>
      <c r="L1986" s="271"/>
      <c r="M1986" s="271"/>
      <c r="N1986" s="271"/>
      <c r="O1986" s="271"/>
    </row>
    <row r="1987" spans="3:15" ht="13.5">
      <c r="C1987" s="292"/>
      <c r="D1987" s="269" t="s">
        <v>555</v>
      </c>
      <c r="E1987" s="24" t="s">
        <v>554</v>
      </c>
      <c r="F1987" s="272" t="s">
        <v>556</v>
      </c>
      <c r="G1987" s="269" t="s">
        <v>555</v>
      </c>
      <c r="H1987" s="24" t="s">
        <v>554</v>
      </c>
      <c r="I1987" s="272" t="s">
        <v>556</v>
      </c>
      <c r="J1987" s="23"/>
      <c r="K1987" s="23"/>
      <c r="L1987" s="271"/>
      <c r="M1987" s="271"/>
      <c r="N1987" s="271"/>
      <c r="O1987" s="271"/>
    </row>
    <row r="1988" spans="3:15" ht="13.5">
      <c r="C1988" s="1" t="s">
        <v>264</v>
      </c>
      <c r="D1988" s="248">
        <v>11576</v>
      </c>
      <c r="E1988" s="17">
        <v>2185</v>
      </c>
      <c r="F1988" s="245">
        <v>1985</v>
      </c>
      <c r="G1988" s="248">
        <v>11099</v>
      </c>
      <c r="H1988" s="17">
        <v>2324</v>
      </c>
      <c r="I1988" s="245">
        <v>1991</v>
      </c>
      <c r="J1988" s="23"/>
      <c r="K1988" s="23"/>
      <c r="L1988" s="271"/>
      <c r="M1988" s="271"/>
      <c r="N1988" s="271"/>
      <c r="O1988" s="271"/>
    </row>
    <row r="1989" spans="3:15" ht="13.5">
      <c r="C1989" s="1" t="s">
        <v>265</v>
      </c>
      <c r="D1989" s="248">
        <v>1441</v>
      </c>
      <c r="E1989" s="42">
        <v>218</v>
      </c>
      <c r="F1989" s="245">
        <v>267</v>
      </c>
      <c r="G1989" s="248">
        <v>1406</v>
      </c>
      <c r="H1989" s="42">
        <v>234</v>
      </c>
      <c r="I1989" s="245">
        <v>271</v>
      </c>
      <c r="J1989" s="271"/>
      <c r="K1989" s="271"/>
      <c r="L1989" s="271"/>
      <c r="M1989" s="271"/>
      <c r="N1989" s="271"/>
      <c r="O1989" s="271"/>
    </row>
    <row r="1990" spans="3:15" ht="13.5">
      <c r="C1990" s="1" t="s">
        <v>266</v>
      </c>
      <c r="D1990" s="248">
        <v>3826</v>
      </c>
      <c r="E1990" s="42">
        <v>617</v>
      </c>
      <c r="F1990" s="245">
        <v>678</v>
      </c>
      <c r="G1990" s="248">
        <v>3723</v>
      </c>
      <c r="H1990" s="42">
        <v>663</v>
      </c>
      <c r="I1990" s="245">
        <v>693</v>
      </c>
      <c r="J1990" s="271"/>
      <c r="K1990" s="271"/>
      <c r="L1990" s="271"/>
      <c r="M1990" s="271"/>
      <c r="N1990" s="271"/>
      <c r="O1990" s="271"/>
    </row>
    <row r="1991" spans="3:15" ht="13.5">
      <c r="C1991" s="1" t="s">
        <v>267</v>
      </c>
      <c r="D1991" s="248">
        <v>2135</v>
      </c>
      <c r="E1991" s="42">
        <v>354</v>
      </c>
      <c r="F1991" s="245">
        <v>372</v>
      </c>
      <c r="G1991" s="248">
        <v>2090</v>
      </c>
      <c r="H1991" s="42">
        <v>353</v>
      </c>
      <c r="I1991" s="245">
        <v>380</v>
      </c>
      <c r="J1991" s="271"/>
      <c r="K1991" s="271"/>
      <c r="L1991" s="271"/>
      <c r="M1991" s="271"/>
      <c r="N1991" s="271"/>
      <c r="O1991" s="271"/>
    </row>
    <row r="1992" spans="3:15" ht="13.5">
      <c r="C1992" s="1" t="s">
        <v>268</v>
      </c>
      <c r="D1992" s="248">
        <v>1488</v>
      </c>
      <c r="E1992" s="42">
        <v>254</v>
      </c>
      <c r="F1992" s="245">
        <v>201</v>
      </c>
      <c r="G1992" s="248">
        <v>1435</v>
      </c>
      <c r="H1992" s="42">
        <v>265</v>
      </c>
      <c r="I1992" s="245">
        <v>206</v>
      </c>
      <c r="J1992" s="271"/>
      <c r="K1992" s="271"/>
      <c r="L1992" s="271"/>
      <c r="M1992" s="271"/>
      <c r="N1992" s="271"/>
      <c r="O1992" s="271"/>
    </row>
    <row r="1993" spans="3:15" ht="13.5">
      <c r="C1993" s="1" t="s">
        <v>269</v>
      </c>
      <c r="D1993" s="248">
        <v>1138</v>
      </c>
      <c r="E1993" s="42">
        <v>129</v>
      </c>
      <c r="F1993" s="245">
        <v>149</v>
      </c>
      <c r="G1993" s="248">
        <v>1125</v>
      </c>
      <c r="H1993" s="42">
        <v>136</v>
      </c>
      <c r="I1993" s="245">
        <v>150</v>
      </c>
      <c r="J1993" s="271"/>
      <c r="K1993" s="271"/>
      <c r="L1993" s="271"/>
      <c r="M1993" s="271"/>
      <c r="N1993" s="271"/>
      <c r="O1993" s="271"/>
    </row>
    <row r="1994" spans="3:15" ht="13.5">
      <c r="C1994" s="1" t="s">
        <v>270</v>
      </c>
      <c r="D1994" s="248">
        <v>3178</v>
      </c>
      <c r="E1994" s="42">
        <v>458</v>
      </c>
      <c r="F1994" s="245">
        <v>533</v>
      </c>
      <c r="G1994" s="248">
        <v>3136</v>
      </c>
      <c r="H1994" s="42">
        <v>500</v>
      </c>
      <c r="I1994" s="245">
        <v>532</v>
      </c>
      <c r="J1994" s="271"/>
      <c r="K1994" s="271"/>
      <c r="L1994" s="271"/>
      <c r="M1994" s="271"/>
      <c r="N1994" s="271"/>
      <c r="O1994" s="271"/>
    </row>
    <row r="1995" spans="3:15" ht="13.5">
      <c r="C1995" s="1" t="s">
        <v>271</v>
      </c>
      <c r="D1995" s="248">
        <v>3448</v>
      </c>
      <c r="E1995" s="42">
        <v>519</v>
      </c>
      <c r="F1995" s="245">
        <v>645</v>
      </c>
      <c r="G1995" s="248">
        <v>3390</v>
      </c>
      <c r="H1995" s="42">
        <v>572</v>
      </c>
      <c r="I1995" s="245">
        <v>645</v>
      </c>
      <c r="J1995" s="271"/>
      <c r="K1995" s="271"/>
      <c r="L1995" s="271"/>
      <c r="M1995" s="271"/>
      <c r="N1995" s="271"/>
      <c r="O1995" s="271"/>
    </row>
    <row r="1996" spans="3:15" ht="13.5">
      <c r="C1996" s="1" t="s">
        <v>272</v>
      </c>
      <c r="D1996" s="248">
        <v>1485</v>
      </c>
      <c r="E1996" s="42">
        <v>146</v>
      </c>
      <c r="F1996" s="245">
        <v>180</v>
      </c>
      <c r="G1996" s="248">
        <v>1445</v>
      </c>
      <c r="H1996" s="42">
        <v>155</v>
      </c>
      <c r="I1996" s="245">
        <v>187</v>
      </c>
      <c r="J1996" s="271"/>
      <c r="K1996" s="271"/>
      <c r="L1996" s="271"/>
      <c r="M1996" s="271"/>
      <c r="N1996" s="271"/>
      <c r="O1996" s="271"/>
    </row>
    <row r="1997" spans="3:15" ht="13.5">
      <c r="C1997" s="1" t="s">
        <v>273</v>
      </c>
      <c r="D1997" s="248">
        <v>659</v>
      </c>
      <c r="E1997" s="42">
        <v>66</v>
      </c>
      <c r="F1997" s="245">
        <v>99</v>
      </c>
      <c r="G1997" s="248">
        <v>639</v>
      </c>
      <c r="H1997" s="42">
        <v>69</v>
      </c>
      <c r="I1997" s="245">
        <v>101</v>
      </c>
      <c r="J1997" s="271"/>
      <c r="K1997" s="271"/>
      <c r="L1997" s="271"/>
      <c r="M1997" s="271"/>
      <c r="N1997" s="271"/>
      <c r="O1997" s="271"/>
    </row>
    <row r="1998" spans="3:15" ht="13.5">
      <c r="C1998" s="1" t="s">
        <v>274</v>
      </c>
      <c r="D1998" s="248">
        <v>219</v>
      </c>
      <c r="E1998" s="42">
        <v>26</v>
      </c>
      <c r="F1998" s="245">
        <v>24</v>
      </c>
      <c r="G1998" s="248">
        <v>201</v>
      </c>
      <c r="H1998" s="42">
        <v>23</v>
      </c>
      <c r="I1998" s="245">
        <v>25</v>
      </c>
      <c r="J1998" s="271"/>
      <c r="K1998" s="271"/>
      <c r="L1998" s="271"/>
      <c r="M1998" s="271"/>
      <c r="N1998" s="271"/>
      <c r="O1998" s="271"/>
    </row>
    <row r="1999" spans="3:15" ht="13.5">
      <c r="C1999" s="1" t="s">
        <v>275</v>
      </c>
      <c r="D1999" s="248">
        <v>3238</v>
      </c>
      <c r="E1999" s="42">
        <v>476</v>
      </c>
      <c r="F1999" s="245">
        <v>549</v>
      </c>
      <c r="G1999" s="248">
        <v>3056</v>
      </c>
      <c r="H1999" s="42">
        <v>483</v>
      </c>
      <c r="I1999" s="245">
        <v>544</v>
      </c>
      <c r="J1999" s="271"/>
      <c r="K1999" s="271"/>
      <c r="L1999" s="271"/>
      <c r="M1999" s="271"/>
      <c r="N1999" s="271"/>
      <c r="O1999" s="271"/>
    </row>
    <row r="2000" spans="3:15" ht="13.5">
      <c r="C2000" s="1" t="s">
        <v>276</v>
      </c>
      <c r="D2000" s="248">
        <v>662</v>
      </c>
      <c r="E2000" s="42">
        <v>88</v>
      </c>
      <c r="F2000" s="245">
        <v>87</v>
      </c>
      <c r="G2000" s="248">
        <v>636</v>
      </c>
      <c r="H2000" s="42">
        <v>99</v>
      </c>
      <c r="I2000" s="245">
        <v>89</v>
      </c>
      <c r="J2000" s="271"/>
      <c r="K2000" s="271"/>
      <c r="L2000" s="271"/>
      <c r="M2000" s="271"/>
      <c r="N2000" s="271"/>
      <c r="O2000" s="271"/>
    </row>
    <row r="2001" spans="3:15" ht="13.5">
      <c r="C2001" s="1" t="s">
        <v>277</v>
      </c>
      <c r="D2001" s="248">
        <v>817</v>
      </c>
      <c r="E2001" s="42">
        <v>84</v>
      </c>
      <c r="F2001" s="245">
        <v>128</v>
      </c>
      <c r="G2001" s="248">
        <v>790</v>
      </c>
      <c r="H2001" s="42">
        <v>81</v>
      </c>
      <c r="I2001" s="245">
        <v>129</v>
      </c>
      <c r="J2001" s="271"/>
      <c r="K2001" s="271"/>
      <c r="L2001" s="271"/>
      <c r="M2001" s="271"/>
      <c r="N2001" s="271"/>
      <c r="O2001" s="271"/>
    </row>
    <row r="2002" spans="3:15" ht="13.5">
      <c r="C2002" s="1" t="s">
        <v>278</v>
      </c>
      <c r="D2002" s="248">
        <v>1538</v>
      </c>
      <c r="E2002" s="42">
        <v>170</v>
      </c>
      <c r="F2002" s="245">
        <v>243</v>
      </c>
      <c r="G2002" s="248">
        <v>1546</v>
      </c>
      <c r="H2002" s="42">
        <v>182</v>
      </c>
      <c r="I2002" s="245">
        <v>245</v>
      </c>
      <c r="J2002" s="271"/>
      <c r="K2002" s="271"/>
      <c r="L2002" s="271"/>
      <c r="M2002" s="271"/>
      <c r="N2002" s="271"/>
      <c r="O2002" s="271"/>
    </row>
    <row r="2003" spans="3:15" ht="13.5">
      <c r="C2003" s="1" t="s">
        <v>279</v>
      </c>
      <c r="D2003" s="248">
        <v>426</v>
      </c>
      <c r="E2003" s="42">
        <v>54</v>
      </c>
      <c r="F2003" s="245">
        <v>69</v>
      </c>
      <c r="G2003" s="248">
        <v>425</v>
      </c>
      <c r="H2003" s="42">
        <v>53</v>
      </c>
      <c r="I2003" s="245">
        <v>70</v>
      </c>
      <c r="J2003" s="271"/>
      <c r="K2003" s="271"/>
      <c r="L2003" s="271"/>
      <c r="M2003" s="271"/>
      <c r="N2003" s="271"/>
      <c r="O2003" s="271"/>
    </row>
    <row r="2004" spans="3:15" ht="13.5">
      <c r="C2004" s="1" t="s">
        <v>280</v>
      </c>
      <c r="D2004" s="248">
        <v>451</v>
      </c>
      <c r="E2004" s="42">
        <v>51</v>
      </c>
      <c r="F2004" s="245">
        <v>81</v>
      </c>
      <c r="G2004" s="248">
        <v>443</v>
      </c>
      <c r="H2004" s="42">
        <v>51</v>
      </c>
      <c r="I2004" s="245">
        <v>80</v>
      </c>
      <c r="J2004" s="271"/>
      <c r="K2004" s="271"/>
      <c r="L2004" s="271"/>
      <c r="M2004" s="271"/>
      <c r="N2004" s="271"/>
      <c r="O2004" s="271"/>
    </row>
    <row r="2005" spans="3:15" ht="13.5">
      <c r="C2005" s="1"/>
      <c r="D2005" s="248"/>
      <c r="E2005" s="42"/>
      <c r="F2005" s="245"/>
      <c r="G2005" s="248"/>
      <c r="H2005" s="42"/>
      <c r="I2005" s="245"/>
      <c r="J2005" s="271"/>
      <c r="K2005" s="271"/>
      <c r="L2005" s="271"/>
      <c r="M2005" s="271"/>
      <c r="N2005" s="271"/>
      <c r="O2005" s="271"/>
    </row>
    <row r="2006" spans="3:15" ht="13.5">
      <c r="C2006" s="1" t="s">
        <v>413</v>
      </c>
      <c r="D2006" s="246">
        <f aca="true" t="shared" si="64" ref="D2006:I2006">SUM(D1988:D2004)</f>
        <v>37725</v>
      </c>
      <c r="E2006" s="246">
        <f t="shared" si="64"/>
        <v>5895</v>
      </c>
      <c r="F2006" s="246">
        <f t="shared" si="64"/>
        <v>6290</v>
      </c>
      <c r="G2006" s="246">
        <f t="shared" si="64"/>
        <v>36585</v>
      </c>
      <c r="H2006" s="246">
        <f t="shared" si="64"/>
        <v>6243</v>
      </c>
      <c r="I2006" s="246">
        <f t="shared" si="64"/>
        <v>6338</v>
      </c>
      <c r="J2006" s="271"/>
      <c r="K2006" s="271"/>
      <c r="L2006" s="271"/>
      <c r="M2006" s="271"/>
      <c r="N2006" s="271"/>
      <c r="O2006" s="271"/>
    </row>
    <row r="2007" spans="3:15" ht="13.5">
      <c r="C2007" s="309" t="s">
        <v>562</v>
      </c>
      <c r="D2007" s="309"/>
      <c r="E2007" s="309"/>
      <c r="F2007" s="309"/>
      <c r="G2007" s="309"/>
      <c r="H2007" s="309"/>
      <c r="I2007" s="309"/>
      <c r="J2007" s="309"/>
      <c r="K2007" s="271"/>
      <c r="L2007" s="271"/>
      <c r="M2007" s="271"/>
      <c r="N2007" s="271"/>
      <c r="O2007" s="271"/>
    </row>
    <row r="2008" spans="3:15" ht="13.5">
      <c r="C2008" s="271"/>
      <c r="D2008" s="271"/>
      <c r="E2008" s="271"/>
      <c r="F2008" s="271"/>
      <c r="G2008" s="271"/>
      <c r="H2008" s="271"/>
      <c r="I2008" s="271"/>
      <c r="J2008" s="271"/>
      <c r="K2008" s="271"/>
      <c r="L2008" s="271"/>
      <c r="M2008" s="271"/>
      <c r="N2008" s="271"/>
      <c r="O2008" s="271"/>
    </row>
    <row r="2009" spans="3:15" ht="13.5">
      <c r="C2009" s="271"/>
      <c r="D2009" s="271"/>
      <c r="E2009" s="271"/>
      <c r="F2009" s="271"/>
      <c r="G2009" s="271"/>
      <c r="H2009" s="271"/>
      <c r="I2009" s="271"/>
      <c r="J2009" s="271"/>
      <c r="K2009" s="271"/>
      <c r="L2009" s="271"/>
      <c r="M2009" s="271"/>
      <c r="N2009" s="271"/>
      <c r="O2009" s="271"/>
    </row>
    <row r="2010" spans="3:15" ht="13.5">
      <c r="C2010" s="271"/>
      <c r="D2010" s="271"/>
      <c r="E2010" s="271"/>
      <c r="F2010" s="271"/>
      <c r="G2010" s="271"/>
      <c r="H2010" s="271"/>
      <c r="I2010" s="271"/>
      <c r="J2010" s="271"/>
      <c r="K2010" s="271"/>
      <c r="L2010" s="271"/>
      <c r="M2010" s="271"/>
      <c r="N2010" s="271"/>
      <c r="O2010" s="271"/>
    </row>
    <row r="2011" spans="3:15" ht="13.5">
      <c r="C2011" s="271"/>
      <c r="D2011" s="271"/>
      <c r="E2011" s="271"/>
      <c r="F2011" s="271"/>
      <c r="G2011" s="271"/>
      <c r="H2011" s="271"/>
      <c r="I2011" s="271"/>
      <c r="J2011" s="271"/>
      <c r="K2011" s="271"/>
      <c r="L2011" s="271"/>
      <c r="M2011" s="271"/>
      <c r="N2011" s="271"/>
      <c r="O2011" s="271"/>
    </row>
    <row r="2012" spans="3:15" ht="13.5">
      <c r="C2012" s="271"/>
      <c r="D2012" s="271"/>
      <c r="E2012" s="271"/>
      <c r="F2012" s="271"/>
      <c r="G2012" s="271"/>
      <c r="H2012" s="271"/>
      <c r="I2012" s="271"/>
      <c r="J2012" s="271"/>
      <c r="K2012" s="271"/>
      <c r="L2012" s="271"/>
      <c r="M2012" s="271"/>
      <c r="N2012" s="271"/>
      <c r="O2012" s="271"/>
    </row>
    <row r="2013" spans="3:15" ht="13.5">
      <c r="C2013" s="271"/>
      <c r="D2013" s="271"/>
      <c r="E2013" s="271"/>
      <c r="F2013" s="271"/>
      <c r="G2013" s="271"/>
      <c r="H2013" s="271"/>
      <c r="I2013" s="271"/>
      <c r="J2013" s="271"/>
      <c r="K2013" s="271"/>
      <c r="L2013" s="271"/>
      <c r="M2013" s="271"/>
      <c r="N2013" s="271"/>
      <c r="O2013" s="271"/>
    </row>
    <row r="2014" spans="3:15" ht="13.5">
      <c r="C2014" s="271"/>
      <c r="D2014" s="271"/>
      <c r="E2014" s="271"/>
      <c r="F2014" s="271"/>
      <c r="G2014" s="271"/>
      <c r="H2014" s="271"/>
      <c r="I2014" s="271"/>
      <c r="J2014" s="271"/>
      <c r="K2014" s="271"/>
      <c r="L2014" s="271"/>
      <c r="M2014" s="271"/>
      <c r="N2014" s="271"/>
      <c r="O2014" s="271"/>
    </row>
    <row r="2015" spans="3:15" ht="13.5">
      <c r="C2015" s="271"/>
      <c r="D2015" s="271"/>
      <c r="E2015" s="271"/>
      <c r="F2015" s="271"/>
      <c r="G2015" s="271"/>
      <c r="H2015" s="271"/>
      <c r="I2015" s="271"/>
      <c r="J2015" s="271"/>
      <c r="K2015" s="271"/>
      <c r="L2015" s="271"/>
      <c r="M2015" s="271"/>
      <c r="N2015" s="271"/>
      <c r="O2015" s="271"/>
    </row>
    <row r="2016" spans="3:15" ht="13.5">
      <c r="C2016" s="271"/>
      <c r="D2016" s="271"/>
      <c r="E2016" s="271"/>
      <c r="F2016" s="271"/>
      <c r="G2016" s="271"/>
      <c r="H2016" s="271"/>
      <c r="I2016" s="271"/>
      <c r="J2016" s="271"/>
      <c r="K2016" s="271"/>
      <c r="L2016" s="271"/>
      <c r="M2016" s="271"/>
      <c r="N2016" s="271"/>
      <c r="O2016" s="271"/>
    </row>
    <row r="2017" spans="3:15" ht="13.5">
      <c r="C2017" s="271"/>
      <c r="D2017" s="271"/>
      <c r="E2017" s="271"/>
      <c r="F2017" s="271"/>
      <c r="G2017" s="271"/>
      <c r="H2017" s="271"/>
      <c r="I2017" s="271"/>
      <c r="J2017" s="271"/>
      <c r="K2017" s="284" t="s">
        <v>1017</v>
      </c>
      <c r="L2017" s="271"/>
      <c r="M2017" s="271"/>
      <c r="N2017" s="271"/>
      <c r="O2017" s="271"/>
    </row>
    <row r="2018" spans="3:15" ht="13.5">
      <c r="C2018" s="309" t="s">
        <v>563</v>
      </c>
      <c r="D2018" s="309"/>
      <c r="E2018" s="309"/>
      <c r="F2018" s="309"/>
      <c r="G2018" s="23"/>
      <c r="H2018" s="23"/>
      <c r="I2018" s="23"/>
      <c r="J2018" s="23"/>
      <c r="K2018" s="23"/>
      <c r="L2018" s="48"/>
      <c r="M2018" s="271"/>
      <c r="N2018" s="271"/>
      <c r="O2018" s="271"/>
    </row>
    <row r="2019" spans="3:15" ht="13.5">
      <c r="C2019" s="271"/>
      <c r="D2019" s="271"/>
      <c r="E2019" s="271"/>
      <c r="F2019" s="271"/>
      <c r="G2019" s="271"/>
      <c r="H2019" s="271"/>
      <c r="I2019" s="23"/>
      <c r="J2019" s="23"/>
      <c r="K2019" s="23"/>
      <c r="L2019" s="48"/>
      <c r="M2019" s="271"/>
      <c r="N2019" s="271"/>
      <c r="O2019" s="271"/>
    </row>
    <row r="2020" spans="3:15" ht="13.5">
      <c r="C2020" s="348" t="s">
        <v>566</v>
      </c>
      <c r="D2020" s="348"/>
      <c r="E2020" s="348"/>
      <c r="F2020" s="271"/>
      <c r="G2020" s="271"/>
      <c r="H2020" s="271"/>
      <c r="I2020" s="271"/>
      <c r="J2020" s="348" t="s">
        <v>567</v>
      </c>
      <c r="K2020" s="348"/>
      <c r="L2020" s="348"/>
      <c r="M2020" s="348"/>
      <c r="N2020" s="271"/>
      <c r="O2020" s="271"/>
    </row>
    <row r="2021" spans="3:15" ht="13.5">
      <c r="C2021" s="242"/>
      <c r="D2021" s="299" t="s">
        <v>564</v>
      </c>
      <c r="E2021" s="365"/>
      <c r="F2021" s="366" t="s">
        <v>565</v>
      </c>
      <c r="G2021" s="300"/>
      <c r="H2021" s="301"/>
      <c r="I2021" s="271"/>
      <c r="J2021" s="242"/>
      <c r="K2021" s="299" t="s">
        <v>564</v>
      </c>
      <c r="L2021" s="365"/>
      <c r="M2021" s="366" t="s">
        <v>565</v>
      </c>
      <c r="N2021" s="300"/>
      <c r="O2021" s="301"/>
    </row>
    <row r="2022" spans="3:15" ht="25.5" customHeight="1">
      <c r="C2022" s="1" t="s">
        <v>264</v>
      </c>
      <c r="D2022" s="312" t="s">
        <v>695</v>
      </c>
      <c r="E2022" s="360"/>
      <c r="F2022" s="362" t="s">
        <v>696</v>
      </c>
      <c r="G2022" s="363"/>
      <c r="H2022" s="364"/>
      <c r="I2022" s="271"/>
      <c r="J2022" s="1" t="s">
        <v>264</v>
      </c>
      <c r="K2022" s="343" t="s">
        <v>697</v>
      </c>
      <c r="L2022" s="361"/>
      <c r="M2022" s="362" t="s">
        <v>698</v>
      </c>
      <c r="N2022" s="363"/>
      <c r="O2022" s="364"/>
    </row>
    <row r="2023" spans="3:15" ht="25.5" customHeight="1">
      <c r="C2023" s="1" t="s">
        <v>265</v>
      </c>
      <c r="D2023" s="312" t="s">
        <v>695</v>
      </c>
      <c r="E2023" s="360"/>
      <c r="F2023" s="362" t="s">
        <v>696</v>
      </c>
      <c r="G2023" s="363"/>
      <c r="H2023" s="364"/>
      <c r="I2023" s="271"/>
      <c r="J2023" s="1" t="s">
        <v>265</v>
      </c>
      <c r="K2023" s="343" t="s">
        <v>697</v>
      </c>
      <c r="L2023" s="361"/>
      <c r="M2023" s="362" t="s">
        <v>698</v>
      </c>
      <c r="N2023" s="363"/>
      <c r="O2023" s="364"/>
    </row>
    <row r="2024" spans="3:15" ht="25.5" customHeight="1">
      <c r="C2024" s="1" t="s">
        <v>266</v>
      </c>
      <c r="D2024" s="312" t="s">
        <v>695</v>
      </c>
      <c r="E2024" s="360"/>
      <c r="F2024" s="362" t="s">
        <v>696</v>
      </c>
      <c r="G2024" s="363"/>
      <c r="H2024" s="364"/>
      <c r="I2024" s="271"/>
      <c r="J2024" s="1" t="s">
        <v>266</v>
      </c>
      <c r="K2024" s="312" t="s">
        <v>773</v>
      </c>
      <c r="L2024" s="360"/>
      <c r="M2024" s="359" t="s">
        <v>774</v>
      </c>
      <c r="N2024" s="302"/>
      <c r="O2024" s="303"/>
    </row>
    <row r="2025" spans="3:15" ht="13.5">
      <c r="C2025" s="1" t="s">
        <v>267</v>
      </c>
      <c r="D2025" s="312" t="s">
        <v>695</v>
      </c>
      <c r="E2025" s="360"/>
      <c r="F2025" s="359" t="s">
        <v>802</v>
      </c>
      <c r="G2025" s="302"/>
      <c r="H2025" s="303"/>
      <c r="I2025" s="271"/>
      <c r="J2025" s="1" t="s">
        <v>267</v>
      </c>
      <c r="K2025" s="353" t="s">
        <v>803</v>
      </c>
      <c r="L2025" s="358"/>
      <c r="M2025" s="359" t="s">
        <v>804</v>
      </c>
      <c r="N2025" s="302"/>
      <c r="O2025" s="303"/>
    </row>
    <row r="2026" spans="3:15" ht="26.25" customHeight="1">
      <c r="C2026" s="1" t="s">
        <v>268</v>
      </c>
      <c r="D2026" s="312" t="s">
        <v>695</v>
      </c>
      <c r="E2026" s="360"/>
      <c r="F2026" s="359" t="s">
        <v>831</v>
      </c>
      <c r="G2026" s="302"/>
      <c r="H2026" s="303"/>
      <c r="I2026" s="271"/>
      <c r="J2026" s="1" t="s">
        <v>268</v>
      </c>
      <c r="K2026" s="343" t="s">
        <v>697</v>
      </c>
      <c r="L2026" s="361"/>
      <c r="M2026" s="362" t="s">
        <v>832</v>
      </c>
      <c r="N2026" s="363"/>
      <c r="O2026" s="364"/>
    </row>
    <row r="2027" spans="3:15" ht="13.5">
      <c r="C2027" s="1" t="s">
        <v>269</v>
      </c>
      <c r="D2027" s="339" t="s">
        <v>850</v>
      </c>
      <c r="E2027" s="351"/>
      <c r="F2027" s="340" t="s">
        <v>851</v>
      </c>
      <c r="G2027" s="341"/>
      <c r="H2027" s="342"/>
      <c r="I2027" s="271"/>
      <c r="J2027" s="1" t="s">
        <v>269</v>
      </c>
      <c r="K2027" s="353" t="s">
        <v>803</v>
      </c>
      <c r="L2027" s="358"/>
      <c r="M2027" s="359" t="s">
        <v>852</v>
      </c>
      <c r="N2027" s="302"/>
      <c r="O2027" s="303"/>
    </row>
    <row r="2028" spans="3:15" ht="13.5">
      <c r="C2028" s="1" t="s">
        <v>270</v>
      </c>
      <c r="D2028" s="312" t="s">
        <v>695</v>
      </c>
      <c r="E2028" s="360"/>
      <c r="F2028" s="359" t="s">
        <v>873</v>
      </c>
      <c r="G2028" s="302"/>
      <c r="H2028" s="303"/>
      <c r="I2028" s="271"/>
      <c r="J2028" s="1" t="s">
        <v>270</v>
      </c>
      <c r="K2028" s="353" t="s">
        <v>803</v>
      </c>
      <c r="L2028" s="358"/>
      <c r="M2028" s="359" t="s">
        <v>874</v>
      </c>
      <c r="N2028" s="302"/>
      <c r="O2028" s="303"/>
    </row>
    <row r="2029" spans="3:15" ht="13.5">
      <c r="C2029" s="1" t="s">
        <v>271</v>
      </c>
      <c r="D2029" s="292" t="s">
        <v>695</v>
      </c>
      <c r="E2029" s="312"/>
      <c r="F2029" s="355" t="s">
        <v>17</v>
      </c>
      <c r="G2029" s="356"/>
      <c r="H2029" s="356"/>
      <c r="I2029" s="271"/>
      <c r="J2029" s="1" t="s">
        <v>271</v>
      </c>
      <c r="K2029" s="352" t="s">
        <v>803</v>
      </c>
      <c r="L2029" s="353"/>
      <c r="M2029" s="357" t="s">
        <v>18</v>
      </c>
      <c r="N2029" s="352"/>
      <c r="O2029" s="352"/>
    </row>
    <row r="2030" spans="3:15" ht="13.5">
      <c r="C2030" s="1" t="s">
        <v>272</v>
      </c>
      <c r="D2030" s="292" t="s">
        <v>695</v>
      </c>
      <c r="E2030" s="312"/>
      <c r="F2030" s="335" t="s">
        <v>42</v>
      </c>
      <c r="G2030" s="336"/>
      <c r="H2030" s="336"/>
      <c r="I2030" s="271"/>
      <c r="J2030" s="1" t="s">
        <v>272</v>
      </c>
      <c r="K2030" s="352" t="s">
        <v>803</v>
      </c>
      <c r="L2030" s="353"/>
      <c r="M2030" s="333" t="s">
        <v>42</v>
      </c>
      <c r="N2030" s="292"/>
      <c r="O2030" s="292"/>
    </row>
    <row r="2031" spans="3:15" ht="13.5">
      <c r="C2031" s="1" t="s">
        <v>273</v>
      </c>
      <c r="D2031" s="292" t="s">
        <v>695</v>
      </c>
      <c r="E2031" s="312"/>
      <c r="F2031" s="335" t="s">
        <v>59</v>
      </c>
      <c r="G2031" s="336"/>
      <c r="H2031" s="336"/>
      <c r="I2031" s="271"/>
      <c r="J2031" s="1" t="s">
        <v>273</v>
      </c>
      <c r="K2031" s="352" t="s">
        <v>803</v>
      </c>
      <c r="L2031" s="353"/>
      <c r="M2031" s="333" t="s">
        <v>60</v>
      </c>
      <c r="N2031" s="292"/>
      <c r="O2031" s="292"/>
    </row>
    <row r="2032" spans="3:15" ht="25.5" customHeight="1">
      <c r="C2032" s="1" t="s">
        <v>274</v>
      </c>
      <c r="D2032" s="292" t="s">
        <v>695</v>
      </c>
      <c r="E2032" s="312"/>
      <c r="F2032" s="333" t="s">
        <v>84</v>
      </c>
      <c r="G2032" s="292"/>
      <c r="H2032" s="292"/>
      <c r="I2032" s="271"/>
      <c r="J2032" s="1" t="s">
        <v>274</v>
      </c>
      <c r="K2032" s="293" t="s">
        <v>85</v>
      </c>
      <c r="L2032" s="313"/>
      <c r="M2032" s="333" t="s">
        <v>84</v>
      </c>
      <c r="N2032" s="292"/>
      <c r="O2032" s="292"/>
    </row>
    <row r="2033" spans="3:15" ht="13.5">
      <c r="C2033" s="1" t="s">
        <v>275</v>
      </c>
      <c r="D2033" s="292" t="s">
        <v>695</v>
      </c>
      <c r="E2033" s="312"/>
      <c r="F2033" s="335" t="s">
        <v>169</v>
      </c>
      <c r="G2033" s="336"/>
      <c r="H2033" s="336"/>
      <c r="I2033" s="271"/>
      <c r="J2033" s="1" t="s">
        <v>275</v>
      </c>
      <c r="K2033" s="352" t="s">
        <v>803</v>
      </c>
      <c r="L2033" s="353"/>
      <c r="M2033" s="335" t="s">
        <v>169</v>
      </c>
      <c r="N2033" s="336"/>
      <c r="O2033" s="336"/>
    </row>
    <row r="2034" spans="3:15" ht="13.5">
      <c r="C2034" s="1" t="s">
        <v>276</v>
      </c>
      <c r="D2034" s="336" t="s">
        <v>193</v>
      </c>
      <c r="E2034" s="339"/>
      <c r="F2034" s="333" t="s">
        <v>194</v>
      </c>
      <c r="G2034" s="292"/>
      <c r="H2034" s="292"/>
      <c r="I2034" s="271"/>
      <c r="J2034" s="1" t="s">
        <v>276</v>
      </c>
      <c r="K2034" s="354" t="s">
        <v>195</v>
      </c>
      <c r="L2034" s="353"/>
      <c r="M2034" s="333" t="s">
        <v>194</v>
      </c>
      <c r="N2034" s="292"/>
      <c r="O2034" s="292"/>
    </row>
    <row r="2035" spans="3:15" ht="25.5" customHeight="1">
      <c r="C2035" s="1" t="s">
        <v>277</v>
      </c>
      <c r="D2035" s="292" t="s">
        <v>213</v>
      </c>
      <c r="E2035" s="312"/>
      <c r="F2035" s="333" t="s">
        <v>214</v>
      </c>
      <c r="G2035" s="292"/>
      <c r="H2035" s="292"/>
      <c r="I2035" s="271"/>
      <c r="J2035" s="1" t="s">
        <v>277</v>
      </c>
      <c r="K2035" s="344" t="s">
        <v>216</v>
      </c>
      <c r="L2035" s="343"/>
      <c r="M2035" s="333" t="s">
        <v>215</v>
      </c>
      <c r="N2035" s="292"/>
      <c r="O2035" s="292"/>
    </row>
    <row r="2036" spans="3:15" ht="25.5" customHeight="1">
      <c r="C2036" s="1" t="s">
        <v>278</v>
      </c>
      <c r="D2036" s="292" t="s">
        <v>213</v>
      </c>
      <c r="E2036" s="312"/>
      <c r="F2036" s="333" t="s">
        <v>257</v>
      </c>
      <c r="G2036" s="292"/>
      <c r="H2036" s="292"/>
      <c r="I2036" s="271"/>
      <c r="J2036" s="1" t="s">
        <v>278</v>
      </c>
      <c r="K2036" s="344" t="s">
        <v>216</v>
      </c>
      <c r="L2036" s="343"/>
      <c r="M2036" s="333" t="s">
        <v>218</v>
      </c>
      <c r="N2036" s="292"/>
      <c r="O2036" s="292"/>
    </row>
    <row r="2037" spans="3:15" ht="13.5">
      <c r="C2037" s="1" t="s">
        <v>279</v>
      </c>
      <c r="D2037" s="292" t="s">
        <v>150</v>
      </c>
      <c r="E2037" s="312"/>
      <c r="F2037" s="340" t="s">
        <v>151</v>
      </c>
      <c r="G2037" s="341"/>
      <c r="H2037" s="342"/>
      <c r="I2037" s="271"/>
      <c r="J2037" s="1" t="s">
        <v>279</v>
      </c>
      <c r="K2037" s="339" t="s">
        <v>152</v>
      </c>
      <c r="L2037" s="351"/>
      <c r="M2037" s="340" t="s">
        <v>151</v>
      </c>
      <c r="N2037" s="341"/>
      <c r="O2037" s="342"/>
    </row>
    <row r="2038" spans="3:15" ht="13.5">
      <c r="C2038" s="1" t="s">
        <v>280</v>
      </c>
      <c r="D2038" s="292" t="s">
        <v>213</v>
      </c>
      <c r="E2038" s="312"/>
      <c r="F2038" s="335" t="s">
        <v>257</v>
      </c>
      <c r="G2038" s="336"/>
      <c r="H2038" s="336"/>
      <c r="I2038" s="271"/>
      <c r="J2038" s="1" t="s">
        <v>280</v>
      </c>
      <c r="K2038" s="292" t="s">
        <v>773</v>
      </c>
      <c r="L2038" s="312"/>
      <c r="M2038" s="333" t="s">
        <v>915</v>
      </c>
      <c r="N2038" s="292"/>
      <c r="O2038" s="292"/>
    </row>
    <row r="2039" spans="3:15" ht="13.5">
      <c r="C2039" s="346" t="s">
        <v>700</v>
      </c>
      <c r="D2039" s="347"/>
      <c r="E2039" s="347"/>
      <c r="F2039" s="347"/>
      <c r="G2039" s="347"/>
      <c r="H2039" s="347"/>
      <c r="I2039" s="347"/>
      <c r="J2039" s="18"/>
      <c r="K2039" s="271"/>
      <c r="L2039" s="271"/>
      <c r="M2039" s="271"/>
      <c r="N2039" s="271"/>
      <c r="O2039" s="271"/>
    </row>
    <row r="2040" spans="3:15" ht="13.5">
      <c r="C2040" s="200"/>
      <c r="D2040" s="201"/>
      <c r="E2040" s="201"/>
      <c r="F2040" s="201"/>
      <c r="G2040" s="201"/>
      <c r="H2040" s="201"/>
      <c r="I2040" s="201"/>
      <c r="J2040" s="18"/>
      <c r="K2040" s="271"/>
      <c r="L2040" s="271"/>
      <c r="M2040" s="271"/>
      <c r="N2040" s="271"/>
      <c r="O2040" s="271"/>
    </row>
    <row r="2041" spans="3:15" ht="13.5">
      <c r="C2041" s="200"/>
      <c r="D2041" s="201"/>
      <c r="E2041" s="201"/>
      <c r="F2041" s="201"/>
      <c r="G2041" s="201"/>
      <c r="H2041" s="201"/>
      <c r="I2041" s="201"/>
      <c r="J2041" s="18"/>
      <c r="K2041" s="271"/>
      <c r="L2041" s="271"/>
      <c r="M2041" s="271"/>
      <c r="N2041" s="271"/>
      <c r="O2041" s="271"/>
    </row>
    <row r="2042" spans="3:15" ht="13.5">
      <c r="C2042" s="200"/>
      <c r="D2042" s="201"/>
      <c r="E2042" s="201"/>
      <c r="F2042" s="201"/>
      <c r="G2042" s="201"/>
      <c r="H2042" s="201"/>
      <c r="I2042" s="201"/>
      <c r="J2042" s="18"/>
      <c r="K2042" s="271"/>
      <c r="L2042" s="271"/>
      <c r="M2042" s="271"/>
      <c r="N2042" s="271"/>
      <c r="O2042" s="271"/>
    </row>
    <row r="2043" spans="3:15" ht="13.5">
      <c r="C2043" s="200"/>
      <c r="D2043" s="201"/>
      <c r="E2043" s="201"/>
      <c r="F2043" s="201"/>
      <c r="G2043" s="201"/>
      <c r="H2043" s="201"/>
      <c r="I2043" s="201"/>
      <c r="J2043" s="18"/>
      <c r="K2043" s="271"/>
      <c r="L2043" s="271"/>
      <c r="M2043" s="271"/>
      <c r="N2043" s="271"/>
      <c r="O2043" s="271"/>
    </row>
    <row r="2044" spans="3:15" ht="13.5">
      <c r="C2044" s="200"/>
      <c r="D2044" s="201"/>
      <c r="E2044" s="201"/>
      <c r="F2044" s="201"/>
      <c r="G2044" s="201"/>
      <c r="H2044" s="201"/>
      <c r="I2044" s="201"/>
      <c r="J2044" s="18"/>
      <c r="K2044" s="271"/>
      <c r="L2044" s="271"/>
      <c r="M2044" s="271"/>
      <c r="N2044" s="271"/>
      <c r="O2044" s="271"/>
    </row>
    <row r="2045" spans="3:15" ht="13.5">
      <c r="C2045" s="200"/>
      <c r="D2045" s="201"/>
      <c r="E2045" s="201"/>
      <c r="F2045" s="201"/>
      <c r="G2045" s="201"/>
      <c r="H2045" s="201"/>
      <c r="I2045" s="201"/>
      <c r="J2045" s="18"/>
      <c r="K2045" s="271"/>
      <c r="L2045" s="271"/>
      <c r="M2045" s="271"/>
      <c r="N2045" s="271"/>
      <c r="O2045" s="271"/>
    </row>
    <row r="2046" spans="3:15" ht="13.5">
      <c r="C2046" s="18"/>
      <c r="D2046" s="271"/>
      <c r="E2046" s="271"/>
      <c r="F2046" s="271"/>
      <c r="G2046" s="271"/>
      <c r="H2046" s="271"/>
      <c r="I2046" s="271"/>
      <c r="J2046" s="271"/>
      <c r="K2046" s="271"/>
      <c r="L2046" s="271"/>
      <c r="M2046" s="271"/>
      <c r="N2046" s="271"/>
      <c r="O2046" s="271"/>
    </row>
    <row r="2047" spans="3:15" ht="13.5">
      <c r="C2047" s="348" t="s">
        <v>568</v>
      </c>
      <c r="D2047" s="348"/>
      <c r="E2047" s="348"/>
      <c r="F2047" s="271"/>
      <c r="G2047" s="271"/>
      <c r="H2047" s="271"/>
      <c r="I2047" s="271"/>
      <c r="J2047" s="271"/>
      <c r="K2047" s="271"/>
      <c r="L2047" s="271"/>
      <c r="M2047" s="271"/>
      <c r="N2047" s="271"/>
      <c r="O2047" s="271"/>
    </row>
    <row r="2048" spans="3:15" ht="13.5">
      <c r="C2048" s="242"/>
      <c r="D2048" s="295" t="s">
        <v>564</v>
      </c>
      <c r="E2048" s="299"/>
      <c r="F2048" s="337" t="s">
        <v>565</v>
      </c>
      <c r="G2048" s="295"/>
      <c r="H2048" s="295"/>
      <c r="I2048" s="23"/>
      <c r="J2048" s="23"/>
      <c r="K2048" s="23"/>
      <c r="L2048" s="48"/>
      <c r="M2048" s="271"/>
      <c r="N2048" s="271"/>
      <c r="O2048" s="271"/>
    </row>
    <row r="2049" spans="3:15" ht="25.5" customHeight="1">
      <c r="C2049" s="1" t="s">
        <v>264</v>
      </c>
      <c r="D2049" s="349" t="s">
        <v>699</v>
      </c>
      <c r="E2049" s="350"/>
      <c r="F2049" s="345" t="s">
        <v>696</v>
      </c>
      <c r="G2049" s="296"/>
      <c r="H2049" s="296"/>
      <c r="I2049" s="23"/>
      <c r="J2049" s="23"/>
      <c r="K2049" s="23"/>
      <c r="L2049" s="48"/>
      <c r="M2049" s="271"/>
      <c r="N2049" s="271"/>
      <c r="O2049" s="271"/>
    </row>
    <row r="2050" spans="3:15" ht="25.5" customHeight="1">
      <c r="C2050" s="1" t="s">
        <v>265</v>
      </c>
      <c r="D2050" s="344" t="s">
        <v>983</v>
      </c>
      <c r="E2050" s="343"/>
      <c r="F2050" s="345" t="s">
        <v>696</v>
      </c>
      <c r="G2050" s="296"/>
      <c r="H2050" s="296"/>
      <c r="I2050" s="271"/>
      <c r="J2050" s="271"/>
      <c r="K2050" s="271"/>
      <c r="L2050" s="271"/>
      <c r="M2050" s="271"/>
      <c r="N2050" s="271"/>
      <c r="O2050" s="271"/>
    </row>
    <row r="2051" spans="3:15" ht="25.5" customHeight="1">
      <c r="C2051" s="1" t="s">
        <v>266</v>
      </c>
      <c r="D2051" s="292" t="s">
        <v>775</v>
      </c>
      <c r="E2051" s="312"/>
      <c r="F2051" s="345" t="s">
        <v>696</v>
      </c>
      <c r="G2051" s="296"/>
      <c r="H2051" s="296"/>
      <c r="I2051" s="271"/>
      <c r="J2051" s="271"/>
      <c r="K2051" s="271"/>
      <c r="L2051" s="271"/>
      <c r="M2051" s="271"/>
      <c r="N2051" s="271"/>
      <c r="O2051" s="271"/>
    </row>
    <row r="2052" spans="3:15" ht="13.5">
      <c r="C2052" s="1" t="s">
        <v>267</v>
      </c>
      <c r="D2052" s="336" t="s">
        <v>805</v>
      </c>
      <c r="E2052" s="339"/>
      <c r="F2052" s="333" t="s">
        <v>802</v>
      </c>
      <c r="G2052" s="292"/>
      <c r="H2052" s="292"/>
      <c r="I2052" s="271"/>
      <c r="J2052" s="271"/>
      <c r="K2052" s="271"/>
      <c r="L2052" s="271"/>
      <c r="M2052" s="271"/>
      <c r="N2052" s="271"/>
      <c r="O2052" s="271"/>
    </row>
    <row r="2053" spans="3:15" ht="13.5">
      <c r="C2053" s="1" t="s">
        <v>268</v>
      </c>
      <c r="D2053" s="296" t="s">
        <v>833</v>
      </c>
      <c r="E2053" s="343"/>
      <c r="F2053" s="333" t="s">
        <v>831</v>
      </c>
      <c r="G2053" s="292"/>
      <c r="H2053" s="292"/>
      <c r="I2053" s="271"/>
      <c r="J2053" s="271"/>
      <c r="K2053" s="271"/>
      <c r="L2053" s="271"/>
      <c r="M2053" s="271"/>
      <c r="N2053" s="271"/>
      <c r="O2053" s="271"/>
    </row>
    <row r="2054" spans="3:15" ht="13.5">
      <c r="C2054" s="1" t="s">
        <v>269</v>
      </c>
      <c r="D2054" s="292" t="s">
        <v>775</v>
      </c>
      <c r="E2054" s="312"/>
      <c r="F2054" s="335" t="s">
        <v>851</v>
      </c>
      <c r="G2054" s="336"/>
      <c r="H2054" s="336"/>
      <c r="I2054" s="271"/>
      <c r="J2054" s="271"/>
      <c r="K2054" s="271"/>
      <c r="L2054" s="271"/>
      <c r="M2054" s="271"/>
      <c r="N2054" s="271"/>
      <c r="O2054" s="271"/>
    </row>
    <row r="2055" spans="3:15" ht="35.25" customHeight="1">
      <c r="C2055" s="1" t="s">
        <v>270</v>
      </c>
      <c r="D2055" s="296" t="s">
        <v>875</v>
      </c>
      <c r="E2055" s="343"/>
      <c r="F2055" s="333" t="s">
        <v>876</v>
      </c>
      <c r="G2055" s="292"/>
      <c r="H2055" s="292"/>
      <c r="I2055" s="271"/>
      <c r="J2055" s="271"/>
      <c r="K2055" s="271"/>
      <c r="L2055" s="271"/>
      <c r="M2055" s="271"/>
      <c r="N2055" s="271"/>
      <c r="O2055" s="271"/>
    </row>
    <row r="2056" spans="3:15" ht="13.5">
      <c r="C2056" s="1" t="s">
        <v>271</v>
      </c>
      <c r="D2056" s="336" t="s">
        <v>805</v>
      </c>
      <c r="E2056" s="339"/>
      <c r="F2056" s="335" t="s">
        <v>17</v>
      </c>
      <c r="G2056" s="336"/>
      <c r="H2056" s="336"/>
      <c r="I2056" s="271"/>
      <c r="J2056" s="271"/>
      <c r="K2056" s="271"/>
      <c r="L2056" s="271"/>
      <c r="M2056" s="271"/>
      <c r="N2056" s="271"/>
      <c r="O2056" s="271"/>
    </row>
    <row r="2057" spans="3:15" ht="13.5">
      <c r="C2057" s="1" t="s">
        <v>272</v>
      </c>
      <c r="D2057" s="336" t="s">
        <v>805</v>
      </c>
      <c r="E2057" s="339"/>
      <c r="F2057" s="333" t="s">
        <v>42</v>
      </c>
      <c r="G2057" s="292"/>
      <c r="H2057" s="292"/>
      <c r="I2057" s="271"/>
      <c r="J2057" s="271"/>
      <c r="K2057" s="271"/>
      <c r="L2057" s="271"/>
      <c r="M2057" s="271"/>
      <c r="N2057" s="271"/>
      <c r="O2057" s="271"/>
    </row>
    <row r="2058" spans="3:15" ht="13.5">
      <c r="C2058" s="1" t="s">
        <v>273</v>
      </c>
      <c r="D2058" s="336" t="s">
        <v>805</v>
      </c>
      <c r="E2058" s="339"/>
      <c r="F2058" s="335" t="s">
        <v>59</v>
      </c>
      <c r="G2058" s="336"/>
      <c r="H2058" s="336"/>
      <c r="I2058" s="271"/>
      <c r="J2058" s="271"/>
      <c r="K2058" s="271"/>
      <c r="L2058" s="271"/>
      <c r="M2058" s="271"/>
      <c r="N2058" s="271"/>
      <c r="O2058" s="271"/>
    </row>
    <row r="2059" spans="3:15" ht="35.25" customHeight="1">
      <c r="C2059" s="1" t="s">
        <v>274</v>
      </c>
      <c r="D2059" s="293" t="s">
        <v>86</v>
      </c>
      <c r="E2059" s="313"/>
      <c r="F2059" s="333" t="s">
        <v>84</v>
      </c>
      <c r="G2059" s="292"/>
      <c r="H2059" s="292"/>
      <c r="I2059" s="271"/>
      <c r="J2059" s="271"/>
      <c r="K2059" s="271"/>
      <c r="L2059" s="271"/>
      <c r="M2059" s="271"/>
      <c r="N2059" s="271"/>
      <c r="O2059" s="271"/>
    </row>
    <row r="2060" spans="3:15" ht="13.5">
      <c r="C2060" s="1" t="s">
        <v>275</v>
      </c>
      <c r="D2060" s="336" t="s">
        <v>170</v>
      </c>
      <c r="E2060" s="339"/>
      <c r="F2060" s="335" t="s">
        <v>169</v>
      </c>
      <c r="G2060" s="336"/>
      <c r="H2060" s="336"/>
      <c r="I2060" s="271"/>
      <c r="J2060" s="271"/>
      <c r="K2060" s="271"/>
      <c r="L2060" s="271"/>
      <c r="M2060" s="271"/>
      <c r="N2060" s="271"/>
      <c r="O2060" s="271"/>
    </row>
    <row r="2061" spans="3:15" ht="13.5">
      <c r="C2061" s="1" t="s">
        <v>276</v>
      </c>
      <c r="D2061" s="292" t="s">
        <v>775</v>
      </c>
      <c r="E2061" s="312"/>
      <c r="F2061" s="333" t="s">
        <v>194</v>
      </c>
      <c r="G2061" s="292"/>
      <c r="H2061" s="292"/>
      <c r="I2061" s="271"/>
      <c r="J2061" s="271"/>
      <c r="K2061" s="271"/>
      <c r="L2061" s="271"/>
      <c r="M2061" s="271"/>
      <c r="N2061" s="271"/>
      <c r="O2061" s="271"/>
    </row>
    <row r="2062" spans="3:15" ht="13.5">
      <c r="C2062" s="1" t="s">
        <v>277</v>
      </c>
      <c r="D2062" s="336" t="s">
        <v>217</v>
      </c>
      <c r="E2062" s="339"/>
      <c r="F2062" s="333" t="s">
        <v>218</v>
      </c>
      <c r="G2062" s="292"/>
      <c r="H2062" s="292"/>
      <c r="I2062" s="271"/>
      <c r="J2062" s="271"/>
      <c r="K2062" s="271"/>
      <c r="L2062" s="271"/>
      <c r="M2062" s="271"/>
      <c r="N2062" s="271"/>
      <c r="O2062" s="271"/>
    </row>
    <row r="2063" spans="3:15" ht="25.5" customHeight="1">
      <c r="C2063" s="1" t="s">
        <v>278</v>
      </c>
      <c r="D2063" s="293" t="s">
        <v>258</v>
      </c>
      <c r="E2063" s="313"/>
      <c r="F2063" s="333" t="s">
        <v>218</v>
      </c>
      <c r="G2063" s="292"/>
      <c r="H2063" s="292"/>
      <c r="I2063" s="271"/>
      <c r="J2063" s="271"/>
      <c r="K2063" s="271"/>
      <c r="L2063" s="271"/>
      <c r="M2063" s="271"/>
      <c r="N2063" s="271"/>
      <c r="O2063" s="271"/>
    </row>
    <row r="2064" spans="3:15" ht="13.5">
      <c r="C2064" s="1" t="s">
        <v>279</v>
      </c>
      <c r="D2064" s="292" t="s">
        <v>153</v>
      </c>
      <c r="E2064" s="312"/>
      <c r="F2064" s="340" t="s">
        <v>151</v>
      </c>
      <c r="G2064" s="341"/>
      <c r="H2064" s="342"/>
      <c r="I2064" s="271"/>
      <c r="J2064" s="271"/>
      <c r="K2064" s="271"/>
      <c r="L2064" s="271"/>
      <c r="M2064" s="271"/>
      <c r="N2064" s="271"/>
      <c r="O2064" s="271"/>
    </row>
    <row r="2065" spans="3:15" ht="13.5">
      <c r="C2065" s="1" t="s">
        <v>280</v>
      </c>
      <c r="D2065" s="292" t="s">
        <v>775</v>
      </c>
      <c r="E2065" s="312"/>
      <c r="F2065" s="333" t="s">
        <v>916</v>
      </c>
      <c r="G2065" s="292"/>
      <c r="H2065" s="292"/>
      <c r="I2065" s="271"/>
      <c r="J2065" s="271"/>
      <c r="K2065" s="271"/>
      <c r="L2065" s="271"/>
      <c r="M2065" s="271"/>
      <c r="N2065" s="271"/>
      <c r="O2065" s="271"/>
    </row>
    <row r="2066" spans="3:15" ht="13.5">
      <c r="C2066" s="271"/>
      <c r="D2066" s="271"/>
      <c r="E2066" s="271"/>
      <c r="F2066" s="271"/>
      <c r="G2066" s="271"/>
      <c r="H2066" s="271"/>
      <c r="I2066" s="271"/>
      <c r="J2066" s="271"/>
      <c r="K2066" s="271"/>
      <c r="L2066" s="271"/>
      <c r="M2066" s="271"/>
      <c r="N2066" s="271"/>
      <c r="O2066" s="271"/>
    </row>
    <row r="2067" spans="3:15" ht="13.5">
      <c r="C2067" s="271"/>
      <c r="D2067" s="271"/>
      <c r="E2067" s="271"/>
      <c r="F2067" s="271"/>
      <c r="G2067" s="271"/>
      <c r="H2067" s="271"/>
      <c r="I2067" s="271"/>
      <c r="J2067" s="271"/>
      <c r="K2067" s="271"/>
      <c r="L2067" s="271"/>
      <c r="M2067" s="271"/>
      <c r="N2067" s="271"/>
      <c r="O2067" s="271"/>
    </row>
    <row r="2068" spans="3:15" ht="13.5">
      <c r="C2068" s="271"/>
      <c r="D2068" s="271"/>
      <c r="E2068" s="271"/>
      <c r="F2068" s="271"/>
      <c r="G2068" s="271"/>
      <c r="H2068" s="271"/>
      <c r="I2068" s="271"/>
      <c r="J2068" s="271"/>
      <c r="K2068" s="271"/>
      <c r="L2068" s="271"/>
      <c r="M2068" s="271"/>
      <c r="N2068" s="271"/>
      <c r="O2068" s="271"/>
    </row>
    <row r="2069" spans="3:15" ht="13.5">
      <c r="C2069" s="271"/>
      <c r="D2069" s="271"/>
      <c r="E2069" s="271"/>
      <c r="F2069" s="271"/>
      <c r="G2069" s="271"/>
      <c r="H2069" s="271"/>
      <c r="I2069" s="271"/>
      <c r="J2069" s="271"/>
      <c r="K2069" s="271"/>
      <c r="L2069" s="271"/>
      <c r="M2069" s="271"/>
      <c r="N2069" s="271"/>
      <c r="O2069" s="271"/>
    </row>
    <row r="2070" spans="3:15" ht="13.5">
      <c r="C2070" s="271"/>
      <c r="D2070" s="271"/>
      <c r="E2070" s="271"/>
      <c r="F2070" s="271"/>
      <c r="G2070" s="271"/>
      <c r="H2070" s="271"/>
      <c r="I2070" s="271"/>
      <c r="J2070" s="271"/>
      <c r="K2070" s="271"/>
      <c r="L2070" s="271"/>
      <c r="M2070" s="271"/>
      <c r="N2070" s="271"/>
      <c r="O2070" s="271"/>
    </row>
    <row r="2071" spans="3:15" ht="13.5">
      <c r="C2071" s="271"/>
      <c r="D2071" s="271"/>
      <c r="E2071" s="271"/>
      <c r="F2071" s="271"/>
      <c r="G2071" s="271"/>
      <c r="H2071" s="271"/>
      <c r="I2071" s="271"/>
      <c r="J2071" s="271"/>
      <c r="K2071" s="271"/>
      <c r="L2071" s="271"/>
      <c r="M2071" s="271"/>
      <c r="N2071" s="271"/>
      <c r="O2071" s="271"/>
    </row>
    <row r="2072" spans="3:15" ht="13.5">
      <c r="C2072" s="271"/>
      <c r="D2072" s="271"/>
      <c r="E2072" s="271"/>
      <c r="F2072" s="271"/>
      <c r="G2072" s="271"/>
      <c r="H2072" s="271"/>
      <c r="I2072" s="271"/>
      <c r="J2072" s="271"/>
      <c r="K2072" s="271"/>
      <c r="L2072" s="271"/>
      <c r="M2072" s="271"/>
      <c r="N2072" s="271"/>
      <c r="O2072" s="271"/>
    </row>
    <row r="2073" spans="3:15" ht="13.5">
      <c r="C2073" s="309" t="s">
        <v>569</v>
      </c>
      <c r="D2073" s="309"/>
      <c r="E2073" s="309"/>
      <c r="F2073" s="309"/>
      <c r="G2073" s="294"/>
      <c r="H2073" s="271"/>
      <c r="I2073" s="271"/>
      <c r="J2073" s="271"/>
      <c r="K2073" s="271"/>
      <c r="L2073" s="271"/>
      <c r="M2073" s="271"/>
      <c r="N2073" s="271"/>
      <c r="O2073" s="271"/>
    </row>
    <row r="2074" spans="3:15" ht="13.5">
      <c r="C2074" s="271"/>
      <c r="D2074" s="271"/>
      <c r="E2074" s="271"/>
      <c r="F2074" s="271"/>
      <c r="G2074" s="271"/>
      <c r="H2074" s="271"/>
      <c r="I2074" s="271"/>
      <c r="J2074" s="271"/>
      <c r="K2074" s="271"/>
      <c r="L2074" s="271"/>
      <c r="M2074" s="271"/>
      <c r="N2074" s="271"/>
      <c r="O2074" s="271"/>
    </row>
    <row r="2075" spans="3:15" ht="13.5">
      <c r="C2075" s="292"/>
      <c r="D2075" s="338" t="s">
        <v>570</v>
      </c>
      <c r="E2075" s="338" t="s">
        <v>571</v>
      </c>
      <c r="F2075" s="271"/>
      <c r="G2075" s="271"/>
      <c r="H2075" s="271"/>
      <c r="I2075" s="271"/>
      <c r="J2075" s="271"/>
      <c r="K2075" s="271"/>
      <c r="L2075" s="271"/>
      <c r="M2075" s="271"/>
      <c r="N2075" s="271"/>
      <c r="O2075" s="271"/>
    </row>
    <row r="2076" spans="3:15" ht="13.5">
      <c r="C2076" s="292"/>
      <c r="D2076" s="338"/>
      <c r="E2076" s="338"/>
      <c r="F2076" s="271"/>
      <c r="G2076" s="271"/>
      <c r="H2076" s="271"/>
      <c r="I2076" s="271"/>
      <c r="J2076" s="271"/>
      <c r="K2076" s="271"/>
      <c r="L2076" s="271"/>
      <c r="M2076" s="271"/>
      <c r="N2076" s="271"/>
      <c r="O2076" s="271"/>
    </row>
    <row r="2077" spans="3:15" ht="13.5">
      <c r="C2077" s="1" t="s">
        <v>264</v>
      </c>
      <c r="D2077" s="242"/>
      <c r="E2077" s="239" t="s">
        <v>664</v>
      </c>
      <c r="F2077" s="271"/>
      <c r="G2077" s="271"/>
      <c r="H2077" s="271"/>
      <c r="I2077" s="271"/>
      <c r="J2077" s="271"/>
      <c r="K2077" s="271"/>
      <c r="L2077" s="271"/>
      <c r="M2077" s="271"/>
      <c r="N2077" s="271"/>
      <c r="O2077" s="271"/>
    </row>
    <row r="2078" spans="3:15" ht="13.5">
      <c r="C2078" s="1" t="s">
        <v>265</v>
      </c>
      <c r="D2078" s="239" t="s">
        <v>664</v>
      </c>
      <c r="E2078" s="239"/>
      <c r="F2078" s="48"/>
      <c r="G2078" s="48"/>
      <c r="H2078" s="271"/>
      <c r="I2078" s="271"/>
      <c r="J2078" s="271"/>
      <c r="K2078" s="271"/>
      <c r="L2078" s="271"/>
      <c r="M2078" s="271"/>
      <c r="N2078" s="271"/>
      <c r="O2078" s="271"/>
    </row>
    <row r="2079" spans="3:15" ht="13.5">
      <c r="C2079" s="1" t="s">
        <v>266</v>
      </c>
      <c r="D2079" s="239" t="s">
        <v>664</v>
      </c>
      <c r="E2079" s="239"/>
      <c r="F2079" s="48"/>
      <c r="G2079" s="48"/>
      <c r="H2079" s="271"/>
      <c r="I2079" s="271"/>
      <c r="J2079" s="271"/>
      <c r="K2079" s="271"/>
      <c r="L2079" s="271"/>
      <c r="M2079" s="271"/>
      <c r="N2079" s="271"/>
      <c r="O2079" s="271"/>
    </row>
    <row r="2080" spans="3:15" ht="13.5">
      <c r="C2080" s="1" t="s">
        <v>267</v>
      </c>
      <c r="D2080" s="239" t="s">
        <v>664</v>
      </c>
      <c r="E2080" s="242"/>
      <c r="F2080" s="271"/>
      <c r="G2080" s="271"/>
      <c r="H2080" s="271"/>
      <c r="I2080" s="271"/>
      <c r="J2080" s="271"/>
      <c r="K2080" s="271"/>
      <c r="L2080" s="271"/>
      <c r="M2080" s="271"/>
      <c r="N2080" s="271"/>
      <c r="O2080" s="271"/>
    </row>
    <row r="2081" spans="3:15" ht="13.5">
      <c r="C2081" s="1" t="s">
        <v>268</v>
      </c>
      <c r="D2081" s="239" t="s">
        <v>664</v>
      </c>
      <c r="E2081" s="242"/>
      <c r="F2081" s="271"/>
      <c r="G2081" s="271"/>
      <c r="H2081" s="271"/>
      <c r="I2081" s="271"/>
      <c r="J2081" s="271"/>
      <c r="K2081" s="271"/>
      <c r="L2081" s="271"/>
      <c r="M2081" s="271"/>
      <c r="N2081" s="271"/>
      <c r="O2081" s="271"/>
    </row>
    <row r="2082" spans="3:15" ht="13.5">
      <c r="C2082" s="1" t="s">
        <v>269</v>
      </c>
      <c r="D2082" s="239" t="s">
        <v>664</v>
      </c>
      <c r="E2082" s="242"/>
      <c r="F2082" s="271"/>
      <c r="G2082" s="271"/>
      <c r="H2082" s="271"/>
      <c r="I2082" s="271"/>
      <c r="J2082" s="271"/>
      <c r="K2082" s="271"/>
      <c r="L2082" s="271"/>
      <c r="M2082" s="271"/>
      <c r="N2082" s="271"/>
      <c r="O2082" s="271"/>
    </row>
    <row r="2083" spans="3:15" ht="13.5">
      <c r="C2083" s="1" t="s">
        <v>270</v>
      </c>
      <c r="D2083" s="239" t="s">
        <v>664</v>
      </c>
      <c r="E2083" s="242"/>
      <c r="F2083" s="271"/>
      <c r="G2083" s="271"/>
      <c r="H2083" s="271"/>
      <c r="I2083" s="271"/>
      <c r="J2083" s="271"/>
      <c r="K2083" s="271"/>
      <c r="L2083" s="271"/>
      <c r="M2083" s="271"/>
      <c r="N2083" s="271"/>
      <c r="O2083" s="271"/>
    </row>
    <row r="2084" spans="3:15" ht="13.5">
      <c r="C2084" s="1" t="s">
        <v>271</v>
      </c>
      <c r="D2084" s="239" t="s">
        <v>664</v>
      </c>
      <c r="E2084" s="242"/>
      <c r="F2084" s="271"/>
      <c r="G2084" s="271"/>
      <c r="H2084" s="271"/>
      <c r="I2084" s="271"/>
      <c r="J2084" s="271"/>
      <c r="K2084" s="271"/>
      <c r="L2084" s="271"/>
      <c r="M2084" s="271"/>
      <c r="N2084" s="271"/>
      <c r="O2084" s="271"/>
    </row>
    <row r="2085" spans="3:15" ht="13.5">
      <c r="C2085" s="1" t="s">
        <v>272</v>
      </c>
      <c r="D2085" s="239" t="s">
        <v>664</v>
      </c>
      <c r="E2085" s="242"/>
      <c r="F2085" s="271"/>
      <c r="G2085" s="271"/>
      <c r="H2085" s="271"/>
      <c r="I2085" s="271"/>
      <c r="J2085" s="271"/>
      <c r="K2085" s="271"/>
      <c r="L2085" s="271"/>
      <c r="M2085" s="271"/>
      <c r="N2085" s="271"/>
      <c r="O2085" s="271"/>
    </row>
    <row r="2086" spans="3:15" ht="13.5">
      <c r="C2086" s="1" t="s">
        <v>273</v>
      </c>
      <c r="D2086" s="239" t="s">
        <v>664</v>
      </c>
      <c r="E2086" s="242"/>
      <c r="F2086" s="271"/>
      <c r="G2086" s="271"/>
      <c r="H2086" s="271"/>
      <c r="I2086" s="271"/>
      <c r="J2086" s="271"/>
      <c r="K2086" s="271"/>
      <c r="L2086" s="271"/>
      <c r="M2086" s="271"/>
      <c r="N2086" s="271"/>
      <c r="O2086" s="271"/>
    </row>
    <row r="2087" spans="3:15" ht="13.5">
      <c r="C2087" s="1" t="s">
        <v>274</v>
      </c>
      <c r="D2087" s="239" t="s">
        <v>664</v>
      </c>
      <c r="E2087" s="242"/>
      <c r="F2087" s="271"/>
      <c r="G2087" s="271"/>
      <c r="H2087" s="271"/>
      <c r="I2087" s="271"/>
      <c r="J2087" s="271"/>
      <c r="K2087" s="271"/>
      <c r="L2087" s="271"/>
      <c r="M2087" s="271"/>
      <c r="N2087" s="271"/>
      <c r="O2087" s="271"/>
    </row>
    <row r="2088" spans="3:15" ht="13.5">
      <c r="C2088" s="1" t="s">
        <v>275</v>
      </c>
      <c r="D2088" s="239" t="s">
        <v>664</v>
      </c>
      <c r="E2088" s="242"/>
      <c r="F2088" s="271"/>
      <c r="G2088" s="271"/>
      <c r="H2088" s="271"/>
      <c r="I2088" s="271"/>
      <c r="J2088" s="271"/>
      <c r="K2088" s="271"/>
      <c r="L2088" s="271"/>
      <c r="M2088" s="271"/>
      <c r="N2088" s="271"/>
      <c r="O2088" s="271"/>
    </row>
    <row r="2089" spans="3:15" ht="13.5">
      <c r="C2089" s="1" t="s">
        <v>276</v>
      </c>
      <c r="D2089" s="239" t="s">
        <v>664</v>
      </c>
      <c r="E2089" s="242"/>
      <c r="F2089" s="271"/>
      <c r="G2089" s="271"/>
      <c r="H2089" s="271"/>
      <c r="I2089" s="271"/>
      <c r="J2089" s="271"/>
      <c r="K2089" s="271"/>
      <c r="L2089" s="271"/>
      <c r="M2089" s="271"/>
      <c r="N2089" s="271"/>
      <c r="O2089" s="271"/>
    </row>
    <row r="2090" spans="3:15" ht="13.5">
      <c r="C2090" s="1" t="s">
        <v>277</v>
      </c>
      <c r="D2090" s="239" t="s">
        <v>664</v>
      </c>
      <c r="E2090" s="242"/>
      <c r="F2090" s="271"/>
      <c r="G2090" s="271"/>
      <c r="H2090" s="271"/>
      <c r="I2090" s="271"/>
      <c r="J2090" s="271"/>
      <c r="K2090" s="271"/>
      <c r="L2090" s="271"/>
      <c r="M2090" s="271"/>
      <c r="N2090" s="271"/>
      <c r="O2090" s="271"/>
    </row>
    <row r="2091" spans="3:15" ht="13.5">
      <c r="C2091" s="1" t="s">
        <v>278</v>
      </c>
      <c r="D2091" s="239" t="s">
        <v>664</v>
      </c>
      <c r="E2091" s="242"/>
      <c r="F2091" s="271"/>
      <c r="G2091" s="271"/>
      <c r="H2091" s="271"/>
      <c r="I2091" s="271"/>
      <c r="J2091" s="271"/>
      <c r="K2091" s="271"/>
      <c r="L2091" s="271"/>
      <c r="M2091" s="271"/>
      <c r="N2091" s="271"/>
      <c r="O2091" s="271"/>
    </row>
    <row r="2092" spans="3:15" ht="13.5">
      <c r="C2092" s="1" t="s">
        <v>279</v>
      </c>
      <c r="D2092" s="239" t="s">
        <v>664</v>
      </c>
      <c r="E2092" s="242"/>
      <c r="F2092" s="271"/>
      <c r="G2092" s="271"/>
      <c r="H2092" s="271"/>
      <c r="I2092" s="271"/>
      <c r="J2092" s="271"/>
      <c r="K2092" s="271"/>
      <c r="L2092" s="271"/>
      <c r="M2092" s="271"/>
      <c r="N2092" s="271"/>
      <c r="O2092" s="271"/>
    </row>
    <row r="2093" spans="3:15" ht="13.5">
      <c r="C2093" s="1" t="s">
        <v>280</v>
      </c>
      <c r="D2093" s="239" t="s">
        <v>664</v>
      </c>
      <c r="E2093" s="242"/>
      <c r="F2093" s="271"/>
      <c r="G2093" s="271"/>
      <c r="H2093" s="271"/>
      <c r="I2093" s="271"/>
      <c r="J2093" s="271"/>
      <c r="K2093" s="271"/>
      <c r="L2093" s="271"/>
      <c r="M2093" s="271"/>
      <c r="N2093" s="271"/>
      <c r="O2093" s="271"/>
    </row>
    <row r="2094" spans="3:15" ht="13.5">
      <c r="C2094" s="1"/>
      <c r="D2094" s="242"/>
      <c r="E2094" s="242"/>
      <c r="F2094" s="271"/>
      <c r="G2094" s="271"/>
      <c r="H2094" s="271"/>
      <c r="I2094" s="271"/>
      <c r="J2094" s="271"/>
      <c r="K2094" s="271"/>
      <c r="L2094" s="271"/>
      <c r="M2094" s="271"/>
      <c r="N2094" s="271"/>
      <c r="O2094" s="271"/>
    </row>
    <row r="2095" spans="3:15" ht="13.5">
      <c r="C2095" s="1" t="s">
        <v>413</v>
      </c>
      <c r="D2095" s="246">
        <f>COUNTA(D2077:D2093)</f>
        <v>16</v>
      </c>
      <c r="E2095" s="246">
        <f>COUNTA(E2077:E2093)</f>
        <v>1</v>
      </c>
      <c r="F2095" s="271"/>
      <c r="G2095" s="271"/>
      <c r="H2095" s="271"/>
      <c r="I2095" s="271"/>
      <c r="J2095" s="271"/>
      <c r="K2095" s="271"/>
      <c r="L2095" s="271"/>
      <c r="M2095" s="271"/>
      <c r="N2095" s="271"/>
      <c r="O2095" s="271"/>
    </row>
    <row r="2096" spans="3:15" ht="13.5">
      <c r="C2096" s="271"/>
      <c r="D2096" s="271"/>
      <c r="E2096" s="271"/>
      <c r="F2096" s="271"/>
      <c r="G2096" s="271"/>
      <c r="H2096" s="271"/>
      <c r="I2096" s="271"/>
      <c r="J2096" s="271"/>
      <c r="K2096" s="284" t="s">
        <v>1018</v>
      </c>
      <c r="L2096" s="271"/>
      <c r="M2096" s="271"/>
      <c r="N2096" s="271"/>
      <c r="O2096" s="271"/>
    </row>
    <row r="2097" spans="3:15" ht="13.5">
      <c r="C2097" s="309" t="s">
        <v>572</v>
      </c>
      <c r="D2097" s="309"/>
      <c r="E2097" s="309"/>
      <c r="F2097" s="309"/>
      <c r="G2097" s="294"/>
      <c r="H2097" s="271"/>
      <c r="I2097" s="271"/>
      <c r="J2097" s="271"/>
      <c r="K2097" s="271"/>
      <c r="L2097" s="271"/>
      <c r="M2097" s="271"/>
      <c r="N2097" s="271"/>
      <c r="O2097" s="271"/>
    </row>
    <row r="2098" spans="3:15" ht="13.5">
      <c r="C2098" s="309" t="s">
        <v>573</v>
      </c>
      <c r="D2098" s="309"/>
      <c r="E2098" s="309"/>
      <c r="F2098" s="309"/>
      <c r="G2098" s="309"/>
      <c r="H2098" s="271"/>
      <c r="I2098" s="271"/>
      <c r="J2098" s="271"/>
      <c r="K2098" s="271"/>
      <c r="L2098" s="271"/>
      <c r="M2098" s="271"/>
      <c r="N2098" s="271"/>
      <c r="O2098" s="271"/>
    </row>
    <row r="2099" spans="3:15" ht="13.5">
      <c r="C2099" s="242"/>
      <c r="D2099" s="255" t="s">
        <v>574</v>
      </c>
      <c r="E2099" s="337" t="s">
        <v>575</v>
      </c>
      <c r="F2099" s="295"/>
      <c r="G2099" s="295"/>
      <c r="H2099" s="295"/>
      <c r="I2099" s="255" t="s">
        <v>576</v>
      </c>
      <c r="J2099" s="337" t="s">
        <v>575</v>
      </c>
      <c r="K2099" s="295"/>
      <c r="L2099" s="295"/>
      <c r="M2099" s="295"/>
      <c r="N2099" s="239" t="s">
        <v>577</v>
      </c>
      <c r="O2099" s="239" t="s">
        <v>578</v>
      </c>
    </row>
    <row r="2100" spans="3:15" ht="13.5">
      <c r="C2100" s="1" t="s">
        <v>264</v>
      </c>
      <c r="D2100" s="255"/>
      <c r="E2100" s="337"/>
      <c r="F2100" s="295"/>
      <c r="G2100" s="295"/>
      <c r="H2100" s="295"/>
      <c r="I2100" s="255"/>
      <c r="J2100" s="337"/>
      <c r="K2100" s="295"/>
      <c r="L2100" s="295"/>
      <c r="M2100" s="295"/>
      <c r="N2100" s="242"/>
      <c r="O2100" s="239" t="s">
        <v>664</v>
      </c>
    </row>
    <row r="2101" spans="3:15" ht="13.5">
      <c r="C2101" s="1" t="s">
        <v>265</v>
      </c>
      <c r="D2101" s="255"/>
      <c r="E2101" s="337"/>
      <c r="F2101" s="295"/>
      <c r="G2101" s="295"/>
      <c r="H2101" s="295"/>
      <c r="I2101" s="255"/>
      <c r="J2101" s="337"/>
      <c r="K2101" s="295"/>
      <c r="L2101" s="295"/>
      <c r="M2101" s="295"/>
      <c r="N2101" s="242"/>
      <c r="O2101" s="239" t="s">
        <v>664</v>
      </c>
    </row>
    <row r="2102" spans="3:15" ht="13.5">
      <c r="C2102" s="1" t="s">
        <v>266</v>
      </c>
      <c r="D2102" s="255"/>
      <c r="E2102" s="333"/>
      <c r="F2102" s="292"/>
      <c r="G2102" s="292"/>
      <c r="H2102" s="292"/>
      <c r="I2102" s="247"/>
      <c r="J2102" s="333"/>
      <c r="K2102" s="292"/>
      <c r="L2102" s="292"/>
      <c r="M2102" s="292"/>
      <c r="N2102" s="242"/>
      <c r="O2102" s="239" t="s">
        <v>664</v>
      </c>
    </row>
    <row r="2103" spans="3:15" ht="13.5">
      <c r="C2103" s="1" t="s">
        <v>267</v>
      </c>
      <c r="D2103" s="255"/>
      <c r="E2103" s="333"/>
      <c r="F2103" s="292"/>
      <c r="G2103" s="292"/>
      <c r="H2103" s="292"/>
      <c r="I2103" s="247"/>
      <c r="J2103" s="333"/>
      <c r="K2103" s="292"/>
      <c r="L2103" s="292"/>
      <c r="M2103" s="292"/>
      <c r="N2103" s="242"/>
      <c r="O2103" s="239" t="s">
        <v>664</v>
      </c>
    </row>
    <row r="2104" spans="3:15" ht="13.5">
      <c r="C2104" s="1" t="s">
        <v>268</v>
      </c>
      <c r="D2104" s="255"/>
      <c r="E2104" s="333"/>
      <c r="F2104" s="292"/>
      <c r="G2104" s="292"/>
      <c r="H2104" s="292"/>
      <c r="I2104" s="247"/>
      <c r="J2104" s="333"/>
      <c r="K2104" s="292"/>
      <c r="L2104" s="292"/>
      <c r="M2104" s="292"/>
      <c r="N2104" s="242"/>
      <c r="O2104" s="239" t="s">
        <v>664</v>
      </c>
    </row>
    <row r="2105" spans="3:15" ht="13.5">
      <c r="C2105" s="1" t="s">
        <v>269</v>
      </c>
      <c r="D2105" s="255" t="s">
        <v>664</v>
      </c>
      <c r="E2105" s="333" t="s">
        <v>853</v>
      </c>
      <c r="F2105" s="292"/>
      <c r="G2105" s="292"/>
      <c r="H2105" s="292"/>
      <c r="I2105" s="247"/>
      <c r="J2105" s="333"/>
      <c r="K2105" s="292"/>
      <c r="L2105" s="292"/>
      <c r="M2105" s="292"/>
      <c r="N2105" s="242"/>
      <c r="O2105" s="242"/>
    </row>
    <row r="2106" spans="3:15" ht="13.5">
      <c r="C2106" s="1" t="s">
        <v>270</v>
      </c>
      <c r="D2106" s="255"/>
      <c r="E2106" s="333"/>
      <c r="F2106" s="292"/>
      <c r="G2106" s="292"/>
      <c r="H2106" s="292"/>
      <c r="I2106" s="247"/>
      <c r="J2106" s="333"/>
      <c r="K2106" s="292"/>
      <c r="L2106" s="292"/>
      <c r="M2106" s="292"/>
      <c r="N2106" s="239" t="s">
        <v>664</v>
      </c>
      <c r="O2106" s="242"/>
    </row>
    <row r="2107" spans="3:15" ht="13.5">
      <c r="C2107" s="1" t="s">
        <v>271</v>
      </c>
      <c r="D2107" s="255" t="s">
        <v>664</v>
      </c>
      <c r="E2107" s="335" t="s">
        <v>19</v>
      </c>
      <c r="F2107" s="336"/>
      <c r="G2107" s="336"/>
      <c r="H2107" s="336"/>
      <c r="I2107" s="247"/>
      <c r="J2107" s="333"/>
      <c r="K2107" s="292"/>
      <c r="L2107" s="292"/>
      <c r="M2107" s="292"/>
      <c r="N2107" s="242"/>
      <c r="O2107" s="242"/>
    </row>
    <row r="2108" spans="3:15" ht="13.5">
      <c r="C2108" s="1" t="s">
        <v>272</v>
      </c>
      <c r="D2108" s="255"/>
      <c r="E2108" s="333"/>
      <c r="F2108" s="292"/>
      <c r="G2108" s="292"/>
      <c r="H2108" s="292"/>
      <c r="I2108" s="247"/>
      <c r="J2108" s="333"/>
      <c r="K2108" s="292"/>
      <c r="L2108" s="292"/>
      <c r="M2108" s="292"/>
      <c r="N2108" s="242"/>
      <c r="O2108" s="239" t="s">
        <v>664</v>
      </c>
    </row>
    <row r="2109" spans="3:15" ht="13.5">
      <c r="C2109" s="1" t="s">
        <v>273</v>
      </c>
      <c r="D2109" s="255"/>
      <c r="E2109" s="333"/>
      <c r="F2109" s="292"/>
      <c r="G2109" s="292"/>
      <c r="H2109" s="292"/>
      <c r="I2109" s="247"/>
      <c r="J2109" s="333"/>
      <c r="K2109" s="292"/>
      <c r="L2109" s="292"/>
      <c r="M2109" s="292"/>
      <c r="N2109" s="242"/>
      <c r="O2109" s="239" t="s">
        <v>664</v>
      </c>
    </row>
    <row r="2110" spans="3:15" ht="13.5">
      <c r="C2110" s="1" t="s">
        <v>274</v>
      </c>
      <c r="D2110" s="255"/>
      <c r="E2110" s="333"/>
      <c r="F2110" s="292"/>
      <c r="G2110" s="292"/>
      <c r="H2110" s="292"/>
      <c r="I2110" s="247"/>
      <c r="J2110" s="333"/>
      <c r="K2110" s="292"/>
      <c r="L2110" s="292"/>
      <c r="M2110" s="292"/>
      <c r="N2110" s="242"/>
      <c r="O2110" s="239" t="s">
        <v>664</v>
      </c>
    </row>
    <row r="2111" spans="3:15" ht="13.5">
      <c r="C2111" s="1" t="s">
        <v>275</v>
      </c>
      <c r="D2111" s="255"/>
      <c r="E2111" s="333"/>
      <c r="F2111" s="292"/>
      <c r="G2111" s="292"/>
      <c r="H2111" s="292"/>
      <c r="I2111" s="247"/>
      <c r="J2111" s="333"/>
      <c r="K2111" s="292"/>
      <c r="L2111" s="292"/>
      <c r="M2111" s="292"/>
      <c r="N2111" s="242"/>
      <c r="O2111" s="239" t="s">
        <v>664</v>
      </c>
    </row>
    <row r="2112" spans="3:15" ht="13.5">
      <c r="C2112" s="1" t="s">
        <v>276</v>
      </c>
      <c r="D2112" s="255" t="s">
        <v>664</v>
      </c>
      <c r="E2112" s="335" t="s">
        <v>196</v>
      </c>
      <c r="F2112" s="336"/>
      <c r="G2112" s="336"/>
      <c r="H2112" s="336"/>
      <c r="I2112" s="247"/>
      <c r="J2112" s="333"/>
      <c r="K2112" s="292"/>
      <c r="L2112" s="292"/>
      <c r="M2112" s="292"/>
      <c r="N2112" s="242"/>
      <c r="O2112" s="242"/>
    </row>
    <row r="2113" spans="3:15" ht="13.5">
      <c r="C2113" s="1" t="s">
        <v>277</v>
      </c>
      <c r="D2113" s="255"/>
      <c r="E2113" s="333"/>
      <c r="F2113" s="292"/>
      <c r="G2113" s="292"/>
      <c r="H2113" s="292"/>
      <c r="I2113" s="247"/>
      <c r="J2113" s="333"/>
      <c r="K2113" s="292"/>
      <c r="L2113" s="292"/>
      <c r="M2113" s="292"/>
      <c r="N2113" s="242"/>
      <c r="O2113" s="239" t="s">
        <v>664</v>
      </c>
    </row>
    <row r="2114" spans="3:15" ht="13.5">
      <c r="C2114" s="1" t="s">
        <v>278</v>
      </c>
      <c r="D2114" s="255"/>
      <c r="E2114" s="333"/>
      <c r="F2114" s="292"/>
      <c r="G2114" s="292"/>
      <c r="H2114" s="292"/>
      <c r="I2114" s="247"/>
      <c r="J2114" s="333"/>
      <c r="K2114" s="292"/>
      <c r="L2114" s="292"/>
      <c r="M2114" s="292"/>
      <c r="N2114" s="242"/>
      <c r="O2114" s="239" t="s">
        <v>664</v>
      </c>
    </row>
    <row r="2115" spans="3:15" ht="13.5">
      <c r="C2115" s="1" t="s">
        <v>279</v>
      </c>
      <c r="D2115" s="255"/>
      <c r="E2115" s="333"/>
      <c r="F2115" s="292"/>
      <c r="G2115" s="292"/>
      <c r="H2115" s="292"/>
      <c r="I2115" s="247"/>
      <c r="J2115" s="333"/>
      <c r="K2115" s="292"/>
      <c r="L2115" s="292"/>
      <c r="M2115" s="292"/>
      <c r="N2115" s="242"/>
      <c r="O2115" s="239" t="s">
        <v>664</v>
      </c>
    </row>
    <row r="2116" spans="3:15" ht="13.5">
      <c r="C2116" s="1" t="s">
        <v>280</v>
      </c>
      <c r="D2116" s="255"/>
      <c r="E2116" s="333"/>
      <c r="F2116" s="292"/>
      <c r="G2116" s="292"/>
      <c r="H2116" s="292"/>
      <c r="I2116" s="247"/>
      <c r="J2116" s="333"/>
      <c r="K2116" s="292"/>
      <c r="L2116" s="292"/>
      <c r="M2116" s="292"/>
      <c r="N2116" s="242"/>
      <c r="O2116" s="239" t="s">
        <v>664</v>
      </c>
    </row>
    <row r="2117" spans="3:15" ht="13.5">
      <c r="C2117" s="1"/>
      <c r="D2117" s="247"/>
      <c r="E2117" s="333"/>
      <c r="F2117" s="292"/>
      <c r="G2117" s="292"/>
      <c r="H2117" s="292"/>
      <c r="I2117" s="247"/>
      <c r="J2117" s="333"/>
      <c r="K2117" s="292"/>
      <c r="L2117" s="292"/>
      <c r="M2117" s="292"/>
      <c r="N2117" s="242"/>
      <c r="O2117" s="242"/>
    </row>
    <row r="2118" spans="3:15" ht="13.5">
      <c r="C2118" s="1" t="s">
        <v>413</v>
      </c>
      <c r="D2118" s="248">
        <f>COUNTA(D2100:D2116)</f>
        <v>3</v>
      </c>
      <c r="E2118" s="333"/>
      <c r="F2118" s="292"/>
      <c r="G2118" s="292"/>
      <c r="H2118" s="292"/>
      <c r="I2118" s="248">
        <f>COUNTA(I2100:I2116)</f>
        <v>0</v>
      </c>
      <c r="J2118" s="333"/>
      <c r="K2118" s="292"/>
      <c r="L2118" s="292"/>
      <c r="M2118" s="292"/>
      <c r="N2118" s="246">
        <f>COUNTA(N2100:N2116)</f>
        <v>1</v>
      </c>
      <c r="O2118" s="246">
        <f>COUNTA(O2100:O2116)</f>
        <v>13</v>
      </c>
    </row>
    <row r="2119" spans="3:15" ht="13.5">
      <c r="C2119" s="271"/>
      <c r="D2119" s="271"/>
      <c r="E2119" s="271"/>
      <c r="F2119" s="271"/>
      <c r="G2119" s="271"/>
      <c r="H2119" s="271"/>
      <c r="I2119" s="271"/>
      <c r="J2119" s="271"/>
      <c r="K2119" s="271"/>
      <c r="L2119" s="271"/>
      <c r="M2119" s="271"/>
      <c r="N2119" s="271"/>
      <c r="O2119" s="271"/>
    </row>
    <row r="2120" spans="3:15" ht="13.5">
      <c r="C2120" s="271"/>
      <c r="D2120" s="271"/>
      <c r="E2120" s="271"/>
      <c r="F2120" s="271"/>
      <c r="G2120" s="271"/>
      <c r="H2120" s="271"/>
      <c r="I2120" s="271"/>
      <c r="J2120" s="271"/>
      <c r="K2120" s="271"/>
      <c r="L2120" s="271"/>
      <c r="M2120" s="271"/>
      <c r="N2120" s="271"/>
      <c r="O2120" s="271"/>
    </row>
    <row r="2121" spans="3:15" ht="13.5">
      <c r="C2121" s="309" t="s">
        <v>579</v>
      </c>
      <c r="D2121" s="309"/>
      <c r="E2121" s="309"/>
      <c r="F2121" s="309"/>
      <c r="G2121" s="309"/>
      <c r="H2121" s="294"/>
      <c r="I2121" s="294"/>
      <c r="J2121" s="294"/>
      <c r="K2121" s="271"/>
      <c r="L2121" s="271"/>
      <c r="M2121" s="271"/>
      <c r="N2121" s="271"/>
      <c r="O2121" s="271"/>
    </row>
    <row r="2122" spans="3:15" ht="13.5">
      <c r="C2122" s="242"/>
      <c r="D2122" s="255" t="s">
        <v>574</v>
      </c>
      <c r="E2122" s="337" t="s">
        <v>575</v>
      </c>
      <c r="F2122" s="295"/>
      <c r="G2122" s="295"/>
      <c r="H2122" s="295"/>
      <c r="I2122" s="255" t="s">
        <v>576</v>
      </c>
      <c r="J2122" s="337" t="s">
        <v>575</v>
      </c>
      <c r="K2122" s="295"/>
      <c r="L2122" s="295"/>
      <c r="M2122" s="295"/>
      <c r="N2122" s="239" t="s">
        <v>577</v>
      </c>
      <c r="O2122" s="239" t="s">
        <v>578</v>
      </c>
    </row>
    <row r="2123" spans="3:15" ht="13.5">
      <c r="C2123" s="1" t="s">
        <v>264</v>
      </c>
      <c r="D2123" s="255"/>
      <c r="E2123" s="337"/>
      <c r="F2123" s="295"/>
      <c r="G2123" s="295"/>
      <c r="H2123" s="295"/>
      <c r="I2123" s="255"/>
      <c r="J2123" s="337"/>
      <c r="K2123" s="295"/>
      <c r="L2123" s="295"/>
      <c r="M2123" s="295"/>
      <c r="N2123" s="242"/>
      <c r="O2123" s="239" t="s">
        <v>664</v>
      </c>
    </row>
    <row r="2124" spans="3:15" ht="13.5">
      <c r="C2124" s="1" t="s">
        <v>265</v>
      </c>
      <c r="D2124" s="255"/>
      <c r="E2124" s="337"/>
      <c r="F2124" s="295"/>
      <c r="G2124" s="295"/>
      <c r="H2124" s="295"/>
      <c r="I2124" s="255"/>
      <c r="J2124" s="337"/>
      <c r="K2124" s="295"/>
      <c r="L2124" s="295"/>
      <c r="M2124" s="295"/>
      <c r="N2124" s="242"/>
      <c r="O2124" s="239" t="s">
        <v>664</v>
      </c>
    </row>
    <row r="2125" spans="3:15" ht="13.5">
      <c r="C2125" s="1" t="s">
        <v>266</v>
      </c>
      <c r="D2125" s="255" t="s">
        <v>664</v>
      </c>
      <c r="E2125" s="335" t="s">
        <v>776</v>
      </c>
      <c r="F2125" s="336"/>
      <c r="G2125" s="336"/>
      <c r="H2125" s="336"/>
      <c r="I2125" s="247"/>
      <c r="J2125" s="333"/>
      <c r="K2125" s="292"/>
      <c r="L2125" s="292"/>
      <c r="M2125" s="292"/>
      <c r="N2125" s="242"/>
      <c r="O2125" s="242"/>
    </row>
    <row r="2126" spans="3:15" ht="13.5">
      <c r="C2126" s="1" t="s">
        <v>267</v>
      </c>
      <c r="D2126" s="255"/>
      <c r="E2126" s="333"/>
      <c r="F2126" s="292"/>
      <c r="G2126" s="292"/>
      <c r="H2126" s="292"/>
      <c r="I2126" s="247"/>
      <c r="J2126" s="333"/>
      <c r="K2126" s="292"/>
      <c r="L2126" s="292"/>
      <c r="M2126" s="292"/>
      <c r="N2126" s="242"/>
      <c r="O2126" s="239" t="s">
        <v>664</v>
      </c>
    </row>
    <row r="2127" spans="3:15" ht="13.5">
      <c r="C2127" s="1" t="s">
        <v>268</v>
      </c>
      <c r="D2127" s="255"/>
      <c r="E2127" s="333"/>
      <c r="F2127" s="292"/>
      <c r="G2127" s="292"/>
      <c r="H2127" s="292"/>
      <c r="I2127" s="247"/>
      <c r="J2127" s="333"/>
      <c r="K2127" s="292"/>
      <c r="L2127" s="292"/>
      <c r="M2127" s="292"/>
      <c r="N2127" s="242"/>
      <c r="O2127" s="239" t="s">
        <v>664</v>
      </c>
    </row>
    <row r="2128" spans="3:15" ht="13.5">
      <c r="C2128" s="1" t="s">
        <v>269</v>
      </c>
      <c r="D2128" s="255" t="s">
        <v>664</v>
      </c>
      <c r="E2128" s="333" t="s">
        <v>854</v>
      </c>
      <c r="F2128" s="292"/>
      <c r="G2128" s="292"/>
      <c r="H2128" s="292"/>
      <c r="I2128" s="247"/>
      <c r="J2128" s="333"/>
      <c r="K2128" s="292"/>
      <c r="L2128" s="292"/>
      <c r="M2128" s="292"/>
      <c r="N2128" s="242"/>
      <c r="O2128" s="242"/>
    </row>
    <row r="2129" spans="3:15" ht="13.5">
      <c r="C2129" s="1" t="s">
        <v>270</v>
      </c>
      <c r="D2129" s="255"/>
      <c r="E2129" s="333"/>
      <c r="F2129" s="292"/>
      <c r="G2129" s="292"/>
      <c r="H2129" s="292"/>
      <c r="I2129" s="247"/>
      <c r="J2129" s="333"/>
      <c r="K2129" s="292"/>
      <c r="L2129" s="292"/>
      <c r="M2129" s="292"/>
      <c r="N2129" s="242"/>
      <c r="O2129" s="239" t="s">
        <v>664</v>
      </c>
    </row>
    <row r="2130" spans="3:15" ht="13.5">
      <c r="C2130" s="1" t="s">
        <v>271</v>
      </c>
      <c r="D2130" s="255"/>
      <c r="E2130" s="333" t="s">
        <v>20</v>
      </c>
      <c r="F2130" s="292"/>
      <c r="G2130" s="292"/>
      <c r="H2130" s="292"/>
      <c r="I2130" s="247"/>
      <c r="J2130" s="333"/>
      <c r="K2130" s="292"/>
      <c r="L2130" s="292"/>
      <c r="M2130" s="292"/>
      <c r="N2130" s="242"/>
      <c r="O2130" s="242"/>
    </row>
    <row r="2131" spans="3:15" ht="13.5">
      <c r="C2131" s="1" t="s">
        <v>272</v>
      </c>
      <c r="D2131" s="255"/>
      <c r="E2131" s="333"/>
      <c r="F2131" s="292"/>
      <c r="G2131" s="292"/>
      <c r="H2131" s="292"/>
      <c r="I2131" s="247"/>
      <c r="J2131" s="333"/>
      <c r="K2131" s="292"/>
      <c r="L2131" s="292"/>
      <c r="M2131" s="292"/>
      <c r="N2131" s="242"/>
      <c r="O2131" s="239" t="s">
        <v>664</v>
      </c>
    </row>
    <row r="2132" spans="3:15" ht="13.5">
      <c r="C2132" s="1" t="s">
        <v>273</v>
      </c>
      <c r="D2132" s="255"/>
      <c r="E2132" s="333"/>
      <c r="F2132" s="292"/>
      <c r="G2132" s="292"/>
      <c r="H2132" s="292"/>
      <c r="I2132" s="247"/>
      <c r="J2132" s="333"/>
      <c r="K2132" s="292"/>
      <c r="L2132" s="292"/>
      <c r="M2132" s="292"/>
      <c r="N2132" s="242"/>
      <c r="O2132" s="239" t="s">
        <v>664</v>
      </c>
    </row>
    <row r="2133" spans="3:15" ht="13.5">
      <c r="C2133" s="1" t="s">
        <v>274</v>
      </c>
      <c r="D2133" s="255"/>
      <c r="E2133" s="333"/>
      <c r="F2133" s="292"/>
      <c r="G2133" s="292"/>
      <c r="H2133" s="292"/>
      <c r="I2133" s="247"/>
      <c r="J2133" s="333"/>
      <c r="K2133" s="292"/>
      <c r="L2133" s="292"/>
      <c r="M2133" s="292"/>
      <c r="N2133" s="242"/>
      <c r="O2133" s="239" t="s">
        <v>664</v>
      </c>
    </row>
    <row r="2134" spans="3:15" ht="13.5">
      <c r="C2134" s="1" t="s">
        <v>275</v>
      </c>
      <c r="D2134" s="255"/>
      <c r="E2134" s="333"/>
      <c r="F2134" s="292"/>
      <c r="G2134" s="292"/>
      <c r="H2134" s="292"/>
      <c r="I2134" s="247"/>
      <c r="J2134" s="333"/>
      <c r="K2134" s="292"/>
      <c r="L2134" s="292"/>
      <c r="M2134" s="292"/>
      <c r="N2134" s="242"/>
      <c r="O2134" s="239" t="s">
        <v>664</v>
      </c>
    </row>
    <row r="2135" spans="3:15" ht="13.5">
      <c r="C2135" s="1" t="s">
        <v>276</v>
      </c>
      <c r="D2135" s="255" t="s">
        <v>664</v>
      </c>
      <c r="E2135" s="333" t="s">
        <v>197</v>
      </c>
      <c r="F2135" s="292"/>
      <c r="G2135" s="292"/>
      <c r="H2135" s="292"/>
      <c r="I2135" s="247"/>
      <c r="J2135" s="333"/>
      <c r="K2135" s="292"/>
      <c r="L2135" s="292"/>
      <c r="M2135" s="292"/>
      <c r="N2135" s="242"/>
      <c r="O2135" s="242"/>
    </row>
    <row r="2136" spans="3:15" ht="13.5">
      <c r="C2136" s="1" t="s">
        <v>277</v>
      </c>
      <c r="D2136" s="255"/>
      <c r="E2136" s="333"/>
      <c r="F2136" s="292"/>
      <c r="G2136" s="292"/>
      <c r="H2136" s="292"/>
      <c r="I2136" s="247"/>
      <c r="J2136" s="333"/>
      <c r="K2136" s="292"/>
      <c r="L2136" s="292"/>
      <c r="M2136" s="292"/>
      <c r="N2136" s="242"/>
      <c r="O2136" s="239" t="s">
        <v>664</v>
      </c>
    </row>
    <row r="2137" spans="3:15" ht="13.5">
      <c r="C2137" s="1" t="s">
        <v>278</v>
      </c>
      <c r="D2137" s="255"/>
      <c r="E2137" s="333"/>
      <c r="F2137" s="292"/>
      <c r="G2137" s="292"/>
      <c r="H2137" s="292"/>
      <c r="I2137" s="247"/>
      <c r="J2137" s="333"/>
      <c r="K2137" s="292"/>
      <c r="L2137" s="292"/>
      <c r="M2137" s="292"/>
      <c r="N2137" s="242"/>
      <c r="O2137" s="239" t="s">
        <v>664</v>
      </c>
    </row>
    <row r="2138" spans="3:15" ht="25.5" customHeight="1">
      <c r="C2138" s="1" t="s">
        <v>279</v>
      </c>
      <c r="D2138" s="255" t="s">
        <v>664</v>
      </c>
      <c r="E2138" s="334" t="s">
        <v>154</v>
      </c>
      <c r="F2138" s="290"/>
      <c r="G2138" s="290"/>
      <c r="H2138" s="291"/>
      <c r="I2138" s="247"/>
      <c r="J2138" s="333"/>
      <c r="K2138" s="292"/>
      <c r="L2138" s="292"/>
      <c r="M2138" s="292"/>
      <c r="N2138" s="242"/>
      <c r="O2138" s="242"/>
    </row>
    <row r="2139" spans="3:15" ht="13.5">
      <c r="C2139" s="1" t="s">
        <v>280</v>
      </c>
      <c r="D2139" s="255"/>
      <c r="E2139" s="333"/>
      <c r="F2139" s="292"/>
      <c r="G2139" s="292"/>
      <c r="H2139" s="292"/>
      <c r="I2139" s="247"/>
      <c r="J2139" s="333"/>
      <c r="K2139" s="292"/>
      <c r="L2139" s="292"/>
      <c r="M2139" s="292"/>
      <c r="N2139" s="242"/>
      <c r="O2139" s="239" t="s">
        <v>664</v>
      </c>
    </row>
    <row r="2140" spans="3:15" ht="13.5">
      <c r="C2140" s="1"/>
      <c r="D2140" s="247"/>
      <c r="E2140" s="333"/>
      <c r="F2140" s="292"/>
      <c r="G2140" s="292"/>
      <c r="H2140" s="292"/>
      <c r="I2140" s="247"/>
      <c r="J2140" s="333"/>
      <c r="K2140" s="292"/>
      <c r="L2140" s="292"/>
      <c r="M2140" s="292"/>
      <c r="N2140" s="242"/>
      <c r="O2140" s="242"/>
    </row>
    <row r="2141" spans="3:15" ht="13.5">
      <c r="C2141" s="1" t="s">
        <v>413</v>
      </c>
      <c r="D2141" s="248">
        <f>COUNTA(D2123:D2139)</f>
        <v>4</v>
      </c>
      <c r="E2141" s="333"/>
      <c r="F2141" s="292"/>
      <c r="G2141" s="292"/>
      <c r="H2141" s="292"/>
      <c r="I2141" s="248">
        <f>COUNTA(I2123:I2139)</f>
        <v>0</v>
      </c>
      <c r="J2141" s="333"/>
      <c r="K2141" s="292"/>
      <c r="L2141" s="292"/>
      <c r="M2141" s="292"/>
      <c r="N2141" s="246">
        <f>COUNTA(N2123:N2139)</f>
        <v>0</v>
      </c>
      <c r="O2141" s="246">
        <f>COUNTA(O2123:O2139)</f>
        <v>12</v>
      </c>
    </row>
    <row r="2142" spans="3:15" ht="13.5">
      <c r="C2142" s="18"/>
      <c r="D2142" s="49"/>
      <c r="E2142" s="271"/>
      <c r="F2142" s="271"/>
      <c r="G2142" s="271"/>
      <c r="H2142" s="271"/>
      <c r="I2142" s="49"/>
      <c r="J2142" s="271"/>
      <c r="K2142" s="271"/>
      <c r="L2142" s="271"/>
      <c r="M2142" s="271"/>
      <c r="N2142" s="49"/>
      <c r="O2142" s="49"/>
    </row>
    <row r="2143" spans="3:15" ht="13.5">
      <c r="C2143" s="271"/>
      <c r="D2143" s="271"/>
      <c r="E2143" s="271"/>
      <c r="F2143" s="271"/>
      <c r="G2143" s="271"/>
      <c r="H2143" s="271"/>
      <c r="I2143" s="271"/>
      <c r="J2143" s="271"/>
      <c r="K2143" s="271"/>
      <c r="L2143" s="271"/>
      <c r="M2143" s="271"/>
      <c r="N2143" s="271"/>
      <c r="O2143" s="271"/>
    </row>
    <row r="2144" spans="3:15" ht="13.5">
      <c r="C2144" s="309" t="s">
        <v>582</v>
      </c>
      <c r="D2144" s="309"/>
      <c r="E2144" s="309"/>
      <c r="F2144" s="309"/>
      <c r="G2144" s="309"/>
      <c r="H2144" s="294"/>
      <c r="I2144" s="294"/>
      <c r="J2144" s="294"/>
      <c r="K2144" s="271"/>
      <c r="L2144" s="271"/>
      <c r="M2144" s="271"/>
      <c r="N2144" s="271"/>
      <c r="O2144" s="271"/>
    </row>
    <row r="2145" spans="3:15" ht="13.5">
      <c r="C2145" s="242"/>
      <c r="D2145" s="299" t="s">
        <v>580</v>
      </c>
      <c r="E2145" s="300"/>
      <c r="F2145" s="300"/>
      <c r="G2145" s="300"/>
      <c r="H2145" s="300"/>
      <c r="I2145" s="301"/>
      <c r="J2145" s="295" t="s">
        <v>581</v>
      </c>
      <c r="K2145" s="295"/>
      <c r="L2145" s="295"/>
      <c r="M2145" s="295"/>
      <c r="N2145" s="295"/>
      <c r="O2145" s="295"/>
    </row>
    <row r="2146" spans="3:15" ht="13.5">
      <c r="C2146" s="1" t="s">
        <v>264</v>
      </c>
      <c r="D2146" s="330" t="s">
        <v>702</v>
      </c>
      <c r="E2146" s="330"/>
      <c r="F2146" s="330"/>
      <c r="G2146" s="330"/>
      <c r="H2146" s="330"/>
      <c r="I2146" s="330"/>
      <c r="J2146" s="330" t="s">
        <v>703</v>
      </c>
      <c r="K2146" s="330"/>
      <c r="L2146" s="330"/>
      <c r="M2146" s="330"/>
      <c r="N2146" s="330"/>
      <c r="O2146" s="330"/>
    </row>
    <row r="2147" spans="3:15" ht="13.5">
      <c r="C2147" s="1" t="s">
        <v>265</v>
      </c>
      <c r="D2147" s="330" t="s">
        <v>702</v>
      </c>
      <c r="E2147" s="330"/>
      <c r="F2147" s="330"/>
      <c r="G2147" s="330"/>
      <c r="H2147" s="330"/>
      <c r="I2147" s="330"/>
      <c r="J2147" s="330" t="s">
        <v>702</v>
      </c>
      <c r="K2147" s="330"/>
      <c r="L2147" s="330"/>
      <c r="M2147" s="330"/>
      <c r="N2147" s="330"/>
      <c r="O2147" s="330"/>
    </row>
    <row r="2148" spans="3:15" ht="13.5">
      <c r="C2148" s="1" t="s">
        <v>266</v>
      </c>
      <c r="D2148" s="330" t="s">
        <v>777</v>
      </c>
      <c r="E2148" s="330"/>
      <c r="F2148" s="330"/>
      <c r="G2148" s="330"/>
      <c r="H2148" s="330"/>
      <c r="I2148" s="330"/>
      <c r="J2148" s="330" t="s">
        <v>777</v>
      </c>
      <c r="K2148" s="330"/>
      <c r="L2148" s="330"/>
      <c r="M2148" s="330"/>
      <c r="N2148" s="330"/>
      <c r="O2148" s="330"/>
    </row>
    <row r="2149" spans="3:15" ht="13.5">
      <c r="C2149" s="1" t="s">
        <v>267</v>
      </c>
      <c r="D2149" s="330" t="s">
        <v>702</v>
      </c>
      <c r="E2149" s="330"/>
      <c r="F2149" s="330"/>
      <c r="G2149" s="330"/>
      <c r="H2149" s="330"/>
      <c r="I2149" s="330"/>
      <c r="J2149" s="330" t="s">
        <v>702</v>
      </c>
      <c r="K2149" s="330"/>
      <c r="L2149" s="330"/>
      <c r="M2149" s="330"/>
      <c r="N2149" s="330"/>
      <c r="O2149" s="330"/>
    </row>
    <row r="2150" spans="3:15" ht="13.5">
      <c r="C2150" s="1" t="s">
        <v>268</v>
      </c>
      <c r="D2150" s="330" t="s">
        <v>777</v>
      </c>
      <c r="E2150" s="330"/>
      <c r="F2150" s="330"/>
      <c r="G2150" s="330"/>
      <c r="H2150" s="330"/>
      <c r="I2150" s="330"/>
      <c r="J2150" s="330" t="s">
        <v>834</v>
      </c>
      <c r="K2150" s="330"/>
      <c r="L2150" s="330"/>
      <c r="M2150" s="330"/>
      <c r="N2150" s="330"/>
      <c r="O2150" s="330"/>
    </row>
    <row r="2151" spans="3:15" ht="13.5">
      <c r="C2151" s="1" t="s">
        <v>269</v>
      </c>
      <c r="D2151" s="330"/>
      <c r="E2151" s="330"/>
      <c r="F2151" s="330"/>
      <c r="G2151" s="330"/>
      <c r="H2151" s="330"/>
      <c r="I2151" s="330"/>
      <c r="J2151" s="330" t="s">
        <v>855</v>
      </c>
      <c r="K2151" s="330"/>
      <c r="L2151" s="330"/>
      <c r="M2151" s="330"/>
      <c r="N2151" s="330"/>
      <c r="O2151" s="330"/>
    </row>
    <row r="2152" spans="3:15" ht="13.5">
      <c r="C2152" s="1" t="s">
        <v>270</v>
      </c>
      <c r="D2152" s="330" t="s">
        <v>702</v>
      </c>
      <c r="E2152" s="330"/>
      <c r="F2152" s="330"/>
      <c r="G2152" s="330"/>
      <c r="H2152" s="330"/>
      <c r="I2152" s="330"/>
      <c r="J2152" s="330" t="s">
        <v>702</v>
      </c>
      <c r="K2152" s="330"/>
      <c r="L2152" s="330"/>
      <c r="M2152" s="330"/>
      <c r="N2152" s="330"/>
      <c r="O2152" s="330"/>
    </row>
    <row r="2153" spans="3:15" ht="13.5">
      <c r="C2153" s="1" t="s">
        <v>271</v>
      </c>
      <c r="D2153" s="330" t="s">
        <v>702</v>
      </c>
      <c r="E2153" s="330"/>
      <c r="F2153" s="330"/>
      <c r="G2153" s="330"/>
      <c r="H2153" s="330"/>
      <c r="I2153" s="330"/>
      <c r="J2153" s="330" t="s">
        <v>702</v>
      </c>
      <c r="K2153" s="330"/>
      <c r="L2153" s="330"/>
      <c r="M2153" s="330"/>
      <c r="N2153" s="330"/>
      <c r="O2153" s="330"/>
    </row>
    <row r="2154" spans="3:15" ht="13.5">
      <c r="C2154" s="1" t="s">
        <v>272</v>
      </c>
      <c r="D2154" s="330" t="s">
        <v>777</v>
      </c>
      <c r="E2154" s="330"/>
      <c r="F2154" s="330"/>
      <c r="G2154" s="330"/>
      <c r="H2154" s="330"/>
      <c r="I2154" s="330"/>
      <c r="J2154" s="330" t="s">
        <v>777</v>
      </c>
      <c r="K2154" s="330"/>
      <c r="L2154" s="330"/>
      <c r="M2154" s="330"/>
      <c r="N2154" s="330"/>
      <c r="O2154" s="330"/>
    </row>
    <row r="2155" spans="3:15" ht="13.5">
      <c r="C2155" s="1" t="s">
        <v>273</v>
      </c>
      <c r="D2155" s="330" t="s">
        <v>777</v>
      </c>
      <c r="E2155" s="330"/>
      <c r="F2155" s="330"/>
      <c r="G2155" s="330"/>
      <c r="H2155" s="330"/>
      <c r="I2155" s="330"/>
      <c r="J2155" s="330" t="s">
        <v>777</v>
      </c>
      <c r="K2155" s="330"/>
      <c r="L2155" s="330"/>
      <c r="M2155" s="330"/>
      <c r="N2155" s="330"/>
      <c r="O2155" s="330"/>
    </row>
    <row r="2156" spans="3:15" ht="13.5">
      <c r="C2156" s="1" t="s">
        <v>274</v>
      </c>
      <c r="D2156" s="330" t="s">
        <v>777</v>
      </c>
      <c r="E2156" s="330"/>
      <c r="F2156" s="330"/>
      <c r="G2156" s="330"/>
      <c r="H2156" s="330"/>
      <c r="I2156" s="330"/>
      <c r="J2156" s="330" t="s">
        <v>87</v>
      </c>
      <c r="K2156" s="330"/>
      <c r="L2156" s="330"/>
      <c r="M2156" s="330"/>
      <c r="N2156" s="330"/>
      <c r="O2156" s="330"/>
    </row>
    <row r="2157" spans="3:15" ht="13.5">
      <c r="C2157" s="1" t="s">
        <v>275</v>
      </c>
      <c r="D2157" s="330" t="s">
        <v>171</v>
      </c>
      <c r="E2157" s="330"/>
      <c r="F2157" s="330"/>
      <c r="G2157" s="330"/>
      <c r="H2157" s="330"/>
      <c r="I2157" s="330"/>
      <c r="J2157" s="330" t="s">
        <v>172</v>
      </c>
      <c r="K2157" s="330"/>
      <c r="L2157" s="330"/>
      <c r="M2157" s="330"/>
      <c r="N2157" s="330"/>
      <c r="O2157" s="330"/>
    </row>
    <row r="2158" spans="3:15" ht="13.5">
      <c r="C2158" s="1" t="s">
        <v>276</v>
      </c>
      <c r="D2158" s="330" t="s">
        <v>777</v>
      </c>
      <c r="E2158" s="330"/>
      <c r="F2158" s="330"/>
      <c r="G2158" s="330"/>
      <c r="H2158" s="330"/>
      <c r="I2158" s="330"/>
      <c r="J2158" s="330" t="s">
        <v>777</v>
      </c>
      <c r="K2158" s="330"/>
      <c r="L2158" s="330"/>
      <c r="M2158" s="330"/>
      <c r="N2158" s="330"/>
      <c r="O2158" s="330"/>
    </row>
    <row r="2159" spans="3:15" ht="13.5">
      <c r="C2159" s="1" t="s">
        <v>277</v>
      </c>
      <c r="D2159" s="330" t="s">
        <v>219</v>
      </c>
      <c r="E2159" s="330"/>
      <c r="F2159" s="330"/>
      <c r="G2159" s="330"/>
      <c r="H2159" s="330"/>
      <c r="I2159" s="330"/>
      <c r="J2159" s="330" t="s">
        <v>219</v>
      </c>
      <c r="K2159" s="330"/>
      <c r="L2159" s="330"/>
      <c r="M2159" s="330"/>
      <c r="N2159" s="330"/>
      <c r="O2159" s="330"/>
    </row>
    <row r="2160" spans="3:15" ht="13.5">
      <c r="C2160" s="1" t="s">
        <v>278</v>
      </c>
      <c r="D2160" s="330" t="s">
        <v>855</v>
      </c>
      <c r="E2160" s="330"/>
      <c r="F2160" s="330"/>
      <c r="G2160" s="330"/>
      <c r="H2160" s="330"/>
      <c r="I2160" s="330"/>
      <c r="J2160" s="330" t="s">
        <v>855</v>
      </c>
      <c r="K2160" s="330"/>
      <c r="L2160" s="330"/>
      <c r="M2160" s="330"/>
      <c r="N2160" s="330"/>
      <c r="O2160" s="330"/>
    </row>
    <row r="2161" spans="3:15" ht="13.5">
      <c r="C2161" s="1" t="s">
        <v>279</v>
      </c>
      <c r="D2161" s="330" t="s">
        <v>777</v>
      </c>
      <c r="E2161" s="330"/>
      <c r="F2161" s="330"/>
      <c r="G2161" s="330"/>
      <c r="H2161" s="330"/>
      <c r="I2161" s="330"/>
      <c r="J2161" s="330" t="s">
        <v>155</v>
      </c>
      <c r="K2161" s="330"/>
      <c r="L2161" s="330"/>
      <c r="M2161" s="330"/>
      <c r="N2161" s="330"/>
      <c r="O2161" s="330"/>
    </row>
    <row r="2162" spans="3:15" ht="13.5">
      <c r="C2162" s="1" t="s">
        <v>280</v>
      </c>
      <c r="D2162" s="330" t="s">
        <v>171</v>
      </c>
      <c r="E2162" s="330"/>
      <c r="F2162" s="330"/>
      <c r="G2162" s="330"/>
      <c r="H2162" s="330"/>
      <c r="I2162" s="330"/>
      <c r="J2162" s="330" t="s">
        <v>917</v>
      </c>
      <c r="K2162" s="330"/>
      <c r="L2162" s="330"/>
      <c r="M2162" s="330"/>
      <c r="N2162" s="330"/>
      <c r="O2162" s="330"/>
    </row>
    <row r="2163" spans="3:15" ht="13.5">
      <c r="C2163" s="1"/>
      <c r="D2163" s="330"/>
      <c r="E2163" s="330"/>
      <c r="F2163" s="330"/>
      <c r="G2163" s="330"/>
      <c r="H2163" s="330"/>
      <c r="I2163" s="330"/>
      <c r="J2163" s="330"/>
      <c r="K2163" s="330"/>
      <c r="L2163" s="330"/>
      <c r="M2163" s="330"/>
      <c r="N2163" s="330"/>
      <c r="O2163" s="330"/>
    </row>
    <row r="2164" spans="3:15" ht="13.5">
      <c r="C2164" s="1" t="s">
        <v>413</v>
      </c>
      <c r="D2164" s="330"/>
      <c r="E2164" s="330"/>
      <c r="F2164" s="330"/>
      <c r="G2164" s="330"/>
      <c r="H2164" s="330"/>
      <c r="I2164" s="330"/>
      <c r="J2164" s="330"/>
      <c r="K2164" s="330"/>
      <c r="L2164" s="330"/>
      <c r="M2164" s="330"/>
      <c r="N2164" s="330"/>
      <c r="O2164" s="330"/>
    </row>
    <row r="2165" spans="3:15" ht="13.5">
      <c r="C2165" s="18"/>
      <c r="D2165" s="271"/>
      <c r="E2165" s="271"/>
      <c r="F2165" s="271"/>
      <c r="G2165" s="271"/>
      <c r="H2165" s="271"/>
      <c r="I2165" s="271"/>
      <c r="J2165" s="271"/>
      <c r="K2165" s="271"/>
      <c r="L2165" s="271"/>
      <c r="M2165" s="271"/>
      <c r="N2165" s="271"/>
      <c r="O2165" s="271"/>
    </row>
    <row r="2166" spans="3:15" ht="13.5">
      <c r="C2166" s="271"/>
      <c r="D2166" s="271"/>
      <c r="E2166" s="271"/>
      <c r="F2166" s="271"/>
      <c r="G2166" s="271"/>
      <c r="H2166" s="271"/>
      <c r="I2166" s="271"/>
      <c r="J2166" s="271"/>
      <c r="K2166" s="271"/>
      <c r="L2166" s="271"/>
      <c r="M2166" s="271"/>
      <c r="N2166" s="271"/>
      <c r="O2166" s="271"/>
    </row>
    <row r="2167" spans="3:15" ht="13.5">
      <c r="C2167" s="242"/>
      <c r="D2167" s="299" t="s">
        <v>583</v>
      </c>
      <c r="E2167" s="300"/>
      <c r="F2167" s="300"/>
      <c r="G2167" s="300"/>
      <c r="H2167" s="300"/>
      <c r="I2167" s="301"/>
      <c r="J2167" s="295" t="s">
        <v>584</v>
      </c>
      <c r="K2167" s="295"/>
      <c r="L2167" s="295"/>
      <c r="M2167" s="295"/>
      <c r="N2167" s="295"/>
      <c r="O2167" s="295"/>
    </row>
    <row r="2168" spans="3:15" ht="13.5">
      <c r="C2168" s="1" t="s">
        <v>264</v>
      </c>
      <c r="D2168" s="292" t="s">
        <v>704</v>
      </c>
      <c r="E2168" s="292"/>
      <c r="F2168" s="292"/>
      <c r="G2168" s="292"/>
      <c r="H2168" s="292"/>
      <c r="I2168" s="292"/>
      <c r="J2168" s="292" t="s">
        <v>704</v>
      </c>
      <c r="K2168" s="292"/>
      <c r="L2168" s="292"/>
      <c r="M2168" s="292"/>
      <c r="N2168" s="292"/>
      <c r="O2168" s="292"/>
    </row>
    <row r="2169" spans="3:15" ht="13.5">
      <c r="C2169" s="1" t="s">
        <v>265</v>
      </c>
      <c r="D2169" s="292" t="s">
        <v>741</v>
      </c>
      <c r="E2169" s="292"/>
      <c r="F2169" s="292"/>
      <c r="G2169" s="292"/>
      <c r="H2169" s="292"/>
      <c r="I2169" s="292"/>
      <c r="J2169" s="292" t="s">
        <v>742</v>
      </c>
      <c r="K2169" s="292"/>
      <c r="L2169" s="292"/>
      <c r="M2169" s="292"/>
      <c r="N2169" s="292"/>
      <c r="O2169" s="292"/>
    </row>
    <row r="2170" spans="3:15" ht="13.5">
      <c r="C2170" s="1" t="s">
        <v>266</v>
      </c>
      <c r="D2170" s="292" t="s">
        <v>778</v>
      </c>
      <c r="E2170" s="292"/>
      <c r="F2170" s="292"/>
      <c r="G2170" s="292"/>
      <c r="H2170" s="292"/>
      <c r="I2170" s="292"/>
      <c r="J2170" s="292" t="s">
        <v>779</v>
      </c>
      <c r="K2170" s="292"/>
      <c r="L2170" s="292"/>
      <c r="M2170" s="292"/>
      <c r="N2170" s="292"/>
      <c r="O2170" s="292"/>
    </row>
    <row r="2171" spans="3:15" ht="13.5">
      <c r="C2171" s="1" t="s">
        <v>267</v>
      </c>
      <c r="D2171" s="330" t="s">
        <v>220</v>
      </c>
      <c r="E2171" s="330"/>
      <c r="F2171" s="330"/>
      <c r="G2171" s="330"/>
      <c r="H2171" s="330"/>
      <c r="I2171" s="330"/>
      <c r="J2171" s="331" t="s">
        <v>807</v>
      </c>
      <c r="K2171" s="331"/>
      <c r="L2171" s="331"/>
      <c r="M2171" s="331"/>
      <c r="N2171" s="331"/>
      <c r="O2171" s="331"/>
    </row>
    <row r="2172" spans="3:15" ht="13.5">
      <c r="C2172" s="1" t="s">
        <v>268</v>
      </c>
      <c r="D2172" s="330" t="s">
        <v>835</v>
      </c>
      <c r="E2172" s="330"/>
      <c r="F2172" s="330"/>
      <c r="G2172" s="330"/>
      <c r="H2172" s="330"/>
      <c r="I2172" s="330"/>
      <c r="J2172" s="330" t="s">
        <v>835</v>
      </c>
      <c r="K2172" s="330"/>
      <c r="L2172" s="330"/>
      <c r="M2172" s="330"/>
      <c r="N2172" s="330"/>
      <c r="O2172" s="330"/>
    </row>
    <row r="2173" spans="3:15" ht="13.5">
      <c r="C2173" s="1" t="s">
        <v>269</v>
      </c>
      <c r="D2173" s="330" t="s">
        <v>856</v>
      </c>
      <c r="E2173" s="330"/>
      <c r="F2173" s="330"/>
      <c r="G2173" s="330"/>
      <c r="H2173" s="330"/>
      <c r="I2173" s="330"/>
      <c r="J2173" s="330" t="s">
        <v>857</v>
      </c>
      <c r="K2173" s="330"/>
      <c r="L2173" s="330"/>
      <c r="M2173" s="330"/>
      <c r="N2173" s="330"/>
      <c r="O2173" s="330"/>
    </row>
    <row r="2174" spans="3:15" ht="13.5">
      <c r="C2174" s="1" t="s">
        <v>270</v>
      </c>
      <c r="D2174" s="330" t="s">
        <v>877</v>
      </c>
      <c r="E2174" s="330"/>
      <c r="F2174" s="330"/>
      <c r="G2174" s="330"/>
      <c r="H2174" s="330"/>
      <c r="I2174" s="330"/>
      <c r="J2174" s="330" t="s">
        <v>877</v>
      </c>
      <c r="K2174" s="330"/>
      <c r="L2174" s="330"/>
      <c r="M2174" s="330"/>
      <c r="N2174" s="330"/>
      <c r="O2174" s="330"/>
    </row>
    <row r="2175" spans="3:15" ht="13.5">
      <c r="C2175" s="1" t="s">
        <v>271</v>
      </c>
      <c r="D2175" s="330" t="s">
        <v>21</v>
      </c>
      <c r="E2175" s="330"/>
      <c r="F2175" s="330"/>
      <c r="G2175" s="330"/>
      <c r="H2175" s="330"/>
      <c r="I2175" s="330"/>
      <c r="J2175" s="330" t="s">
        <v>22</v>
      </c>
      <c r="K2175" s="330"/>
      <c r="L2175" s="330"/>
      <c r="M2175" s="330"/>
      <c r="N2175" s="330"/>
      <c r="O2175" s="330"/>
    </row>
    <row r="2176" spans="3:15" ht="13.5">
      <c r="C2176" s="1" t="s">
        <v>272</v>
      </c>
      <c r="D2176" s="330" t="s">
        <v>44</v>
      </c>
      <c r="E2176" s="330"/>
      <c r="F2176" s="330"/>
      <c r="G2176" s="330"/>
      <c r="H2176" s="330"/>
      <c r="I2176" s="330"/>
      <c r="J2176" s="330" t="s">
        <v>43</v>
      </c>
      <c r="K2176" s="330"/>
      <c r="L2176" s="330"/>
      <c r="M2176" s="330"/>
      <c r="N2176" s="330"/>
      <c r="O2176" s="330"/>
    </row>
    <row r="2177" spans="3:15" ht="13.5">
      <c r="C2177" s="1" t="s">
        <v>273</v>
      </c>
      <c r="D2177" s="330" t="s">
        <v>61</v>
      </c>
      <c r="E2177" s="330"/>
      <c r="F2177" s="330"/>
      <c r="G2177" s="330"/>
      <c r="H2177" s="330"/>
      <c r="I2177" s="330"/>
      <c r="J2177" s="330" t="s">
        <v>61</v>
      </c>
      <c r="K2177" s="330"/>
      <c r="L2177" s="330"/>
      <c r="M2177" s="330"/>
      <c r="N2177" s="330"/>
      <c r="O2177" s="330"/>
    </row>
    <row r="2178" spans="3:15" ht="13.5">
      <c r="C2178" s="1" t="s">
        <v>274</v>
      </c>
      <c r="D2178" s="330" t="s">
        <v>88</v>
      </c>
      <c r="E2178" s="330"/>
      <c r="F2178" s="330"/>
      <c r="G2178" s="330"/>
      <c r="H2178" s="330"/>
      <c r="I2178" s="330"/>
      <c r="J2178" s="330" t="s">
        <v>88</v>
      </c>
      <c r="K2178" s="330"/>
      <c r="L2178" s="330"/>
      <c r="M2178" s="330"/>
      <c r="N2178" s="330"/>
      <c r="O2178" s="330"/>
    </row>
    <row r="2179" spans="3:15" ht="13.5">
      <c r="C2179" s="1" t="s">
        <v>275</v>
      </c>
      <c r="D2179" s="330" t="s">
        <v>173</v>
      </c>
      <c r="E2179" s="330"/>
      <c r="F2179" s="330"/>
      <c r="G2179" s="330"/>
      <c r="H2179" s="330"/>
      <c r="I2179" s="330"/>
      <c r="J2179" s="330" t="s">
        <v>173</v>
      </c>
      <c r="K2179" s="330"/>
      <c r="L2179" s="330"/>
      <c r="M2179" s="330"/>
      <c r="N2179" s="330"/>
      <c r="O2179" s="330"/>
    </row>
    <row r="2180" spans="3:15" ht="13.5">
      <c r="C2180" s="1" t="s">
        <v>276</v>
      </c>
      <c r="D2180" s="330" t="s">
        <v>198</v>
      </c>
      <c r="E2180" s="330"/>
      <c r="F2180" s="330"/>
      <c r="G2180" s="330"/>
      <c r="H2180" s="330"/>
      <c r="I2180" s="330"/>
      <c r="J2180" s="330" t="s">
        <v>198</v>
      </c>
      <c r="K2180" s="330"/>
      <c r="L2180" s="330"/>
      <c r="M2180" s="330"/>
      <c r="N2180" s="330"/>
      <c r="O2180" s="330"/>
    </row>
    <row r="2181" spans="3:15" ht="13.5">
      <c r="C2181" s="1" t="s">
        <v>277</v>
      </c>
      <c r="D2181" s="330" t="s">
        <v>220</v>
      </c>
      <c r="E2181" s="330"/>
      <c r="F2181" s="330"/>
      <c r="G2181" s="330"/>
      <c r="H2181" s="330"/>
      <c r="I2181" s="330"/>
      <c r="J2181" s="330" t="s">
        <v>221</v>
      </c>
      <c r="K2181" s="330"/>
      <c r="L2181" s="330"/>
      <c r="M2181" s="330"/>
      <c r="N2181" s="330"/>
      <c r="O2181" s="330"/>
    </row>
    <row r="2182" spans="3:15" ht="13.5">
      <c r="C2182" s="1" t="s">
        <v>278</v>
      </c>
      <c r="D2182" s="330" t="s">
        <v>259</v>
      </c>
      <c r="E2182" s="330"/>
      <c r="F2182" s="330"/>
      <c r="G2182" s="330"/>
      <c r="H2182" s="330"/>
      <c r="I2182" s="330"/>
      <c r="J2182" s="330" t="s">
        <v>259</v>
      </c>
      <c r="K2182" s="330"/>
      <c r="L2182" s="330"/>
      <c r="M2182" s="330"/>
      <c r="N2182" s="330"/>
      <c r="O2182" s="330"/>
    </row>
    <row r="2183" spans="3:15" ht="13.5">
      <c r="C2183" s="1" t="s">
        <v>279</v>
      </c>
      <c r="D2183" s="330" t="s">
        <v>156</v>
      </c>
      <c r="E2183" s="330"/>
      <c r="F2183" s="330"/>
      <c r="G2183" s="330"/>
      <c r="H2183" s="330"/>
      <c r="I2183" s="330"/>
      <c r="J2183" s="330" t="s">
        <v>157</v>
      </c>
      <c r="K2183" s="330"/>
      <c r="L2183" s="330"/>
      <c r="M2183" s="330"/>
      <c r="N2183" s="330"/>
      <c r="O2183" s="330"/>
    </row>
    <row r="2184" spans="3:15" ht="13.5">
      <c r="C2184" s="1" t="s">
        <v>280</v>
      </c>
      <c r="D2184" s="330" t="s">
        <v>917</v>
      </c>
      <c r="E2184" s="330"/>
      <c r="F2184" s="330"/>
      <c r="G2184" s="330"/>
      <c r="H2184" s="330"/>
      <c r="I2184" s="330"/>
      <c r="J2184" s="330" t="s">
        <v>917</v>
      </c>
      <c r="K2184" s="330"/>
      <c r="L2184" s="330"/>
      <c r="M2184" s="330"/>
      <c r="N2184" s="330"/>
      <c r="O2184" s="330"/>
    </row>
    <row r="2185" spans="3:15" ht="13.5">
      <c r="C2185" s="1"/>
      <c r="D2185" s="330"/>
      <c r="E2185" s="330"/>
      <c r="F2185" s="330"/>
      <c r="G2185" s="330"/>
      <c r="H2185" s="330"/>
      <c r="I2185" s="330"/>
      <c r="J2185" s="330"/>
      <c r="K2185" s="330"/>
      <c r="L2185" s="330"/>
      <c r="M2185" s="330"/>
      <c r="N2185" s="330"/>
      <c r="O2185" s="330"/>
    </row>
    <row r="2186" spans="3:15" ht="13.5">
      <c r="C2186" s="1" t="s">
        <v>413</v>
      </c>
      <c r="D2186" s="330"/>
      <c r="E2186" s="330"/>
      <c r="F2186" s="330"/>
      <c r="G2186" s="330"/>
      <c r="H2186" s="330"/>
      <c r="I2186" s="330"/>
      <c r="J2186" s="330"/>
      <c r="K2186" s="330"/>
      <c r="L2186" s="330"/>
      <c r="M2186" s="330"/>
      <c r="N2186" s="330"/>
      <c r="O2186" s="330"/>
    </row>
    <row r="2187" spans="3:15" ht="13.5">
      <c r="C2187" s="18"/>
      <c r="D2187" s="271"/>
      <c r="E2187" s="271"/>
      <c r="F2187" s="271"/>
      <c r="G2187" s="271"/>
      <c r="H2187" s="271"/>
      <c r="I2187" s="271"/>
      <c r="J2187" s="271"/>
      <c r="K2187" s="284" t="s">
        <v>1019</v>
      </c>
      <c r="L2187" s="271"/>
      <c r="M2187" s="271"/>
      <c r="N2187" s="271"/>
      <c r="O2187" s="271"/>
    </row>
    <row r="2188" spans="3:15" ht="13.5">
      <c r="C2188" s="242"/>
      <c r="D2188" s="299" t="s">
        <v>585</v>
      </c>
      <c r="E2188" s="300"/>
      <c r="F2188" s="300"/>
      <c r="G2188" s="300"/>
      <c r="H2188" s="300"/>
      <c r="I2188" s="301"/>
      <c r="J2188" s="295" t="s">
        <v>586</v>
      </c>
      <c r="K2188" s="295"/>
      <c r="L2188" s="295"/>
      <c r="M2188" s="295"/>
      <c r="N2188" s="295"/>
      <c r="O2188" s="295"/>
    </row>
    <row r="2189" spans="3:15" ht="13.5">
      <c r="C2189" s="1" t="s">
        <v>264</v>
      </c>
      <c r="D2189" s="292" t="s">
        <v>702</v>
      </c>
      <c r="E2189" s="292"/>
      <c r="F2189" s="292"/>
      <c r="G2189" s="292"/>
      <c r="H2189" s="292"/>
      <c r="I2189" s="292"/>
      <c r="J2189" s="292" t="s">
        <v>704</v>
      </c>
      <c r="K2189" s="292"/>
      <c r="L2189" s="292"/>
      <c r="M2189" s="292"/>
      <c r="N2189" s="292"/>
      <c r="O2189" s="292"/>
    </row>
    <row r="2190" spans="3:15" ht="13.5">
      <c r="C2190" s="1" t="s">
        <v>265</v>
      </c>
      <c r="D2190" s="292" t="s">
        <v>702</v>
      </c>
      <c r="E2190" s="292"/>
      <c r="F2190" s="292"/>
      <c r="G2190" s="292"/>
      <c r="H2190" s="292"/>
      <c r="I2190" s="292"/>
      <c r="J2190" s="292" t="s">
        <v>742</v>
      </c>
      <c r="K2190" s="292"/>
      <c r="L2190" s="292"/>
      <c r="M2190" s="292"/>
      <c r="N2190" s="292"/>
      <c r="O2190" s="292"/>
    </row>
    <row r="2191" spans="3:15" ht="13.5">
      <c r="C2191" s="1" t="s">
        <v>266</v>
      </c>
      <c r="D2191" s="292" t="s">
        <v>777</v>
      </c>
      <c r="E2191" s="292"/>
      <c r="F2191" s="292"/>
      <c r="G2191" s="292"/>
      <c r="H2191" s="292"/>
      <c r="I2191" s="292"/>
      <c r="J2191" s="292"/>
      <c r="K2191" s="292"/>
      <c r="L2191" s="292"/>
      <c r="M2191" s="292"/>
      <c r="N2191" s="292"/>
      <c r="O2191" s="292"/>
    </row>
    <row r="2192" spans="3:15" ht="13.5">
      <c r="C2192" s="1" t="s">
        <v>267</v>
      </c>
      <c r="D2192" s="330" t="s">
        <v>702</v>
      </c>
      <c r="E2192" s="330"/>
      <c r="F2192" s="330"/>
      <c r="G2192" s="330"/>
      <c r="H2192" s="330"/>
      <c r="I2192" s="330"/>
      <c r="J2192" s="330"/>
      <c r="K2192" s="330"/>
      <c r="L2192" s="330"/>
      <c r="M2192" s="330"/>
      <c r="N2192" s="330"/>
      <c r="O2192" s="330"/>
    </row>
    <row r="2193" spans="3:15" ht="13.5">
      <c r="C2193" s="1" t="s">
        <v>268</v>
      </c>
      <c r="D2193" s="330" t="s">
        <v>836</v>
      </c>
      <c r="E2193" s="330"/>
      <c r="F2193" s="330"/>
      <c r="G2193" s="330"/>
      <c r="H2193" s="330"/>
      <c r="I2193" s="330"/>
      <c r="J2193" s="330" t="s">
        <v>837</v>
      </c>
      <c r="K2193" s="330"/>
      <c r="L2193" s="330"/>
      <c r="M2193" s="330"/>
      <c r="N2193" s="330"/>
      <c r="O2193" s="330"/>
    </row>
    <row r="2194" spans="3:15" ht="13.5">
      <c r="C2194" s="1" t="s">
        <v>269</v>
      </c>
      <c r="D2194" s="330"/>
      <c r="E2194" s="330"/>
      <c r="F2194" s="330"/>
      <c r="G2194" s="330"/>
      <c r="H2194" s="330"/>
      <c r="I2194" s="330"/>
      <c r="J2194" s="330" t="s">
        <v>858</v>
      </c>
      <c r="K2194" s="330"/>
      <c r="L2194" s="330"/>
      <c r="M2194" s="330"/>
      <c r="N2194" s="330"/>
      <c r="O2194" s="330"/>
    </row>
    <row r="2195" spans="3:15" ht="13.5">
      <c r="C2195" s="1" t="s">
        <v>270</v>
      </c>
      <c r="D2195" s="330" t="s">
        <v>878</v>
      </c>
      <c r="E2195" s="330"/>
      <c r="F2195" s="330"/>
      <c r="G2195" s="330"/>
      <c r="H2195" s="330"/>
      <c r="I2195" s="330"/>
      <c r="J2195" s="330"/>
      <c r="K2195" s="330"/>
      <c r="L2195" s="330"/>
      <c r="M2195" s="330"/>
      <c r="N2195" s="330"/>
      <c r="O2195" s="330"/>
    </row>
    <row r="2196" spans="3:15" ht="13.5">
      <c r="C2196" s="1" t="s">
        <v>271</v>
      </c>
      <c r="D2196" s="330" t="s">
        <v>23</v>
      </c>
      <c r="E2196" s="330"/>
      <c r="F2196" s="330"/>
      <c r="G2196" s="330"/>
      <c r="H2196" s="330"/>
      <c r="I2196" s="330"/>
      <c r="J2196" s="330" t="s">
        <v>24</v>
      </c>
      <c r="K2196" s="330"/>
      <c r="L2196" s="330"/>
      <c r="M2196" s="330"/>
      <c r="N2196" s="330"/>
      <c r="O2196" s="330"/>
    </row>
    <row r="2197" spans="3:15" ht="25.5" customHeight="1">
      <c r="C2197" s="1" t="s">
        <v>272</v>
      </c>
      <c r="D2197" s="330" t="s">
        <v>777</v>
      </c>
      <c r="E2197" s="330"/>
      <c r="F2197" s="330"/>
      <c r="G2197" s="330"/>
      <c r="H2197" s="330"/>
      <c r="I2197" s="330"/>
      <c r="J2197" s="332" t="s">
        <v>45</v>
      </c>
      <c r="K2197" s="332"/>
      <c r="L2197" s="332"/>
      <c r="M2197" s="332"/>
      <c r="N2197" s="332"/>
      <c r="O2197" s="332"/>
    </row>
    <row r="2198" spans="3:15" ht="13.5">
      <c r="C2198" s="1" t="s">
        <v>273</v>
      </c>
      <c r="D2198" s="330" t="s">
        <v>777</v>
      </c>
      <c r="E2198" s="330"/>
      <c r="F2198" s="330"/>
      <c r="G2198" s="330"/>
      <c r="H2198" s="330"/>
      <c r="I2198" s="330"/>
      <c r="J2198" s="330" t="s">
        <v>62</v>
      </c>
      <c r="K2198" s="330"/>
      <c r="L2198" s="330"/>
      <c r="M2198" s="330"/>
      <c r="N2198" s="330"/>
      <c r="O2198" s="330"/>
    </row>
    <row r="2199" spans="3:15" ht="13.5">
      <c r="C2199" s="1" t="s">
        <v>274</v>
      </c>
      <c r="D2199" s="330" t="s">
        <v>777</v>
      </c>
      <c r="E2199" s="330"/>
      <c r="F2199" s="330"/>
      <c r="G2199" s="330"/>
      <c r="H2199" s="330"/>
      <c r="I2199" s="330"/>
      <c r="J2199" s="330" t="s">
        <v>89</v>
      </c>
      <c r="K2199" s="330"/>
      <c r="L2199" s="330"/>
      <c r="M2199" s="330"/>
      <c r="N2199" s="330"/>
      <c r="O2199" s="330"/>
    </row>
    <row r="2200" spans="3:15" ht="13.5">
      <c r="C2200" s="1" t="s">
        <v>275</v>
      </c>
      <c r="D2200" s="330" t="s">
        <v>173</v>
      </c>
      <c r="E2200" s="330"/>
      <c r="F2200" s="330"/>
      <c r="G2200" s="330"/>
      <c r="H2200" s="330"/>
      <c r="I2200" s="330"/>
      <c r="J2200" s="330" t="s">
        <v>174</v>
      </c>
      <c r="K2200" s="330"/>
      <c r="L2200" s="330"/>
      <c r="M2200" s="330"/>
      <c r="N2200" s="330"/>
      <c r="O2200" s="330"/>
    </row>
    <row r="2201" spans="3:15" ht="13.5">
      <c r="C2201" s="1" t="s">
        <v>276</v>
      </c>
      <c r="D2201" s="330" t="s">
        <v>198</v>
      </c>
      <c r="E2201" s="330"/>
      <c r="F2201" s="330"/>
      <c r="G2201" s="330"/>
      <c r="H2201" s="330"/>
      <c r="I2201" s="330"/>
      <c r="J2201" s="330" t="s">
        <v>198</v>
      </c>
      <c r="K2201" s="330"/>
      <c r="L2201" s="330"/>
      <c r="M2201" s="330"/>
      <c r="N2201" s="330"/>
      <c r="O2201" s="330"/>
    </row>
    <row r="2202" spans="3:15" ht="25.5" customHeight="1">
      <c r="C2202" s="1" t="s">
        <v>277</v>
      </c>
      <c r="D2202" s="330" t="s">
        <v>222</v>
      </c>
      <c r="E2202" s="330"/>
      <c r="F2202" s="330"/>
      <c r="G2202" s="330"/>
      <c r="H2202" s="330"/>
      <c r="I2202" s="330"/>
      <c r="J2202" s="329" t="s">
        <v>223</v>
      </c>
      <c r="K2202" s="329"/>
      <c r="L2202" s="329"/>
      <c r="M2202" s="329"/>
      <c r="N2202" s="329"/>
      <c r="O2202" s="329"/>
    </row>
    <row r="2203" spans="3:15" ht="13.5">
      <c r="C2203" s="1" t="s">
        <v>278</v>
      </c>
      <c r="D2203" s="330" t="s">
        <v>855</v>
      </c>
      <c r="E2203" s="330"/>
      <c r="F2203" s="330"/>
      <c r="G2203" s="330"/>
      <c r="H2203" s="330"/>
      <c r="I2203" s="330"/>
      <c r="J2203" s="331" t="s">
        <v>260</v>
      </c>
      <c r="K2203" s="331"/>
      <c r="L2203" s="331"/>
      <c r="M2203" s="331"/>
      <c r="N2203" s="331"/>
      <c r="O2203" s="331"/>
    </row>
    <row r="2204" spans="3:15" ht="13.5">
      <c r="C2204" s="1" t="s">
        <v>279</v>
      </c>
      <c r="D2204" s="330" t="s">
        <v>118</v>
      </c>
      <c r="E2204" s="330"/>
      <c r="F2204" s="330"/>
      <c r="G2204" s="330"/>
      <c r="H2204" s="330"/>
      <c r="I2204" s="330"/>
      <c r="J2204" s="330" t="s">
        <v>158</v>
      </c>
      <c r="K2204" s="330"/>
      <c r="L2204" s="330"/>
      <c r="M2204" s="330"/>
      <c r="N2204" s="330"/>
      <c r="O2204" s="330"/>
    </row>
    <row r="2205" spans="3:15" ht="13.5">
      <c r="C2205" s="1" t="s">
        <v>280</v>
      </c>
      <c r="D2205" s="330" t="s">
        <v>918</v>
      </c>
      <c r="E2205" s="330"/>
      <c r="F2205" s="330"/>
      <c r="G2205" s="330"/>
      <c r="H2205" s="330"/>
      <c r="I2205" s="330"/>
      <c r="J2205" s="330"/>
      <c r="K2205" s="330"/>
      <c r="L2205" s="330"/>
      <c r="M2205" s="330"/>
      <c r="N2205" s="330"/>
      <c r="O2205" s="330"/>
    </row>
    <row r="2206" spans="3:15" ht="13.5">
      <c r="C2206" s="1"/>
      <c r="D2206" s="330"/>
      <c r="E2206" s="330"/>
      <c r="F2206" s="330"/>
      <c r="G2206" s="330"/>
      <c r="H2206" s="330"/>
      <c r="I2206" s="330"/>
      <c r="J2206" s="330"/>
      <c r="K2206" s="330"/>
      <c r="L2206" s="330"/>
      <c r="M2206" s="330"/>
      <c r="N2206" s="330"/>
      <c r="O2206" s="330"/>
    </row>
    <row r="2207" spans="3:15" ht="13.5">
      <c r="C2207" s="1" t="s">
        <v>413</v>
      </c>
      <c r="D2207" s="330"/>
      <c r="E2207" s="330"/>
      <c r="F2207" s="330"/>
      <c r="G2207" s="330"/>
      <c r="H2207" s="330"/>
      <c r="I2207" s="330"/>
      <c r="J2207" s="330"/>
      <c r="K2207" s="330"/>
      <c r="L2207" s="330"/>
      <c r="M2207" s="330"/>
      <c r="N2207" s="330"/>
      <c r="O2207" s="330"/>
    </row>
    <row r="2208" spans="3:15" ht="13.5">
      <c r="C2208" s="271"/>
      <c r="D2208" s="271"/>
      <c r="E2208" s="271"/>
      <c r="F2208" s="271"/>
      <c r="G2208" s="271"/>
      <c r="H2208" s="271"/>
      <c r="I2208" s="271"/>
      <c r="J2208" s="271"/>
      <c r="K2208" s="271"/>
      <c r="L2208" s="271"/>
      <c r="M2208" s="271"/>
      <c r="N2208" s="271"/>
      <c r="O2208" s="271"/>
    </row>
    <row r="2209" spans="3:15" ht="13.5">
      <c r="C2209" s="271"/>
      <c r="D2209" s="271"/>
      <c r="E2209" s="271"/>
      <c r="F2209" s="271"/>
      <c r="G2209" s="271"/>
      <c r="H2209" s="271"/>
      <c r="I2209" s="271"/>
      <c r="J2209" s="271"/>
      <c r="K2209" s="271"/>
      <c r="L2209" s="271"/>
      <c r="M2209" s="271"/>
      <c r="N2209" s="271"/>
      <c r="O2209" s="271"/>
    </row>
    <row r="2210" spans="3:15" ht="13.5">
      <c r="C2210" s="271"/>
      <c r="D2210" s="271"/>
      <c r="E2210" s="271"/>
      <c r="F2210" s="271"/>
      <c r="G2210" s="271"/>
      <c r="H2210" s="271"/>
      <c r="I2210" s="271"/>
      <c r="J2210" s="271"/>
      <c r="K2210" s="271"/>
      <c r="L2210" s="271"/>
      <c r="M2210" s="271"/>
      <c r="N2210" s="271"/>
      <c r="O2210" s="271"/>
    </row>
    <row r="2211" spans="3:15" ht="13.5">
      <c r="C2211" s="309" t="s">
        <v>587</v>
      </c>
      <c r="D2211" s="309"/>
      <c r="E2211" s="309"/>
      <c r="F2211" s="309"/>
      <c r="G2211" s="294"/>
      <c r="H2211" s="294"/>
      <c r="I2211" s="294"/>
      <c r="J2211" s="294"/>
      <c r="K2211" s="294"/>
      <c r="L2211" s="271"/>
      <c r="M2211" s="271"/>
      <c r="N2211" s="271"/>
      <c r="O2211" s="271"/>
    </row>
    <row r="2212" spans="3:15" ht="13.5">
      <c r="C2212" s="309" t="s">
        <v>591</v>
      </c>
      <c r="D2212" s="309"/>
      <c r="E2212" s="309"/>
      <c r="F2212" s="309"/>
      <c r="G2212" s="309"/>
      <c r="H2212" s="309"/>
      <c r="I2212" s="309"/>
      <c r="J2212" s="309"/>
      <c r="K2212" s="309"/>
      <c r="L2212" s="309"/>
      <c r="M2212" s="271"/>
      <c r="N2212" s="271"/>
      <c r="O2212" s="271"/>
    </row>
    <row r="2213" spans="3:15" ht="13.5">
      <c r="C2213" s="271"/>
      <c r="D2213" s="271"/>
      <c r="E2213" s="271"/>
      <c r="F2213" s="271"/>
      <c r="G2213" s="271"/>
      <c r="H2213" s="271"/>
      <c r="I2213" s="271"/>
      <c r="J2213" s="271"/>
      <c r="K2213" s="271"/>
      <c r="L2213" s="271"/>
      <c r="M2213" s="271"/>
      <c r="N2213" s="271"/>
      <c r="O2213" s="271"/>
    </row>
    <row r="2214" spans="3:15" ht="13.5">
      <c r="C2214" s="292"/>
      <c r="D2214" s="295" t="s">
        <v>561</v>
      </c>
      <c r="E2214" s="295"/>
      <c r="F2214" s="295"/>
      <c r="G2214" s="295" t="s">
        <v>594</v>
      </c>
      <c r="H2214" s="295"/>
      <c r="I2214" s="295"/>
      <c r="J2214" s="295"/>
      <c r="K2214" s="295"/>
      <c r="L2214" s="271"/>
      <c r="M2214" s="271"/>
      <c r="N2214" s="271"/>
      <c r="O2214" s="271"/>
    </row>
    <row r="2215" spans="3:15" ht="13.5">
      <c r="C2215" s="292"/>
      <c r="D2215" s="269" t="s">
        <v>588</v>
      </c>
      <c r="E2215" s="24" t="s">
        <v>589</v>
      </c>
      <c r="F2215" s="29" t="s">
        <v>590</v>
      </c>
      <c r="G2215" s="71" t="s">
        <v>592</v>
      </c>
      <c r="H2215" s="301" t="s">
        <v>593</v>
      </c>
      <c r="I2215" s="295"/>
      <c r="J2215" s="295"/>
      <c r="K2215" s="295"/>
      <c r="L2215" s="271"/>
      <c r="M2215" s="271"/>
      <c r="N2215" s="271"/>
      <c r="O2215" s="271"/>
    </row>
    <row r="2216" spans="3:15" ht="13.5">
      <c r="C2216" s="1" t="s">
        <v>264</v>
      </c>
      <c r="D2216" s="157">
        <v>8</v>
      </c>
      <c r="E2216" s="158">
        <v>12</v>
      </c>
      <c r="F2216" s="159">
        <v>3</v>
      </c>
      <c r="G2216" s="160"/>
      <c r="H2216" s="303" t="s">
        <v>706</v>
      </c>
      <c r="I2216" s="292"/>
      <c r="J2216" s="292"/>
      <c r="K2216" s="292"/>
      <c r="L2216" s="271"/>
      <c r="M2216" s="271"/>
      <c r="N2216" s="271"/>
      <c r="O2216" s="271"/>
    </row>
    <row r="2217" spans="3:15" ht="13.5">
      <c r="C2217" s="1" t="s">
        <v>265</v>
      </c>
      <c r="D2217" s="157">
        <v>0</v>
      </c>
      <c r="E2217" s="158">
        <v>4</v>
      </c>
      <c r="F2217" s="159">
        <v>0</v>
      </c>
      <c r="G2217" s="160"/>
      <c r="H2217" s="303" t="s">
        <v>743</v>
      </c>
      <c r="I2217" s="292"/>
      <c r="J2217" s="292"/>
      <c r="K2217" s="292"/>
      <c r="L2217" s="271"/>
      <c r="M2217" s="271"/>
      <c r="N2217" s="271"/>
      <c r="O2217" s="271"/>
    </row>
    <row r="2218" spans="3:15" ht="13.5">
      <c r="C2218" s="1" t="s">
        <v>266</v>
      </c>
      <c r="D2218" s="157">
        <v>2</v>
      </c>
      <c r="E2218" s="158">
        <v>7</v>
      </c>
      <c r="F2218" s="159">
        <v>2</v>
      </c>
      <c r="G2218" s="160"/>
      <c r="H2218" s="303" t="s">
        <v>780</v>
      </c>
      <c r="I2218" s="292"/>
      <c r="J2218" s="292"/>
      <c r="K2218" s="292"/>
      <c r="L2218" s="271"/>
      <c r="M2218" s="271"/>
      <c r="N2218" s="271"/>
      <c r="O2218" s="271"/>
    </row>
    <row r="2219" spans="3:15" ht="13.5">
      <c r="C2219" s="1" t="s">
        <v>267</v>
      </c>
      <c r="D2219" s="157">
        <v>1</v>
      </c>
      <c r="E2219" s="158">
        <v>13</v>
      </c>
      <c r="F2219" s="159">
        <v>1</v>
      </c>
      <c r="G2219" s="160"/>
      <c r="H2219" s="303" t="s">
        <v>808</v>
      </c>
      <c r="I2219" s="292"/>
      <c r="J2219" s="292"/>
      <c r="K2219" s="292"/>
      <c r="L2219" s="271"/>
      <c r="M2219" s="271"/>
      <c r="N2219" s="271"/>
      <c r="O2219" s="271"/>
    </row>
    <row r="2220" spans="3:15" ht="13.5">
      <c r="C2220" s="1" t="s">
        <v>268</v>
      </c>
      <c r="D2220" s="157">
        <v>1</v>
      </c>
      <c r="E2220" s="158">
        <v>48</v>
      </c>
      <c r="F2220" s="159">
        <v>0</v>
      </c>
      <c r="G2220" s="160">
        <v>0</v>
      </c>
      <c r="H2220" s="303"/>
      <c r="I2220" s="292"/>
      <c r="J2220" s="292"/>
      <c r="K2220" s="292"/>
      <c r="L2220" s="271"/>
      <c r="M2220" s="271"/>
      <c r="N2220" s="271"/>
      <c r="O2220" s="271"/>
    </row>
    <row r="2221" spans="3:15" ht="13.5">
      <c r="C2221" s="1" t="s">
        <v>269</v>
      </c>
      <c r="D2221" s="157">
        <v>1</v>
      </c>
      <c r="E2221" s="158">
        <v>1</v>
      </c>
      <c r="F2221" s="159">
        <v>1</v>
      </c>
      <c r="G2221" s="160"/>
      <c r="H2221" s="303" t="s">
        <v>859</v>
      </c>
      <c r="I2221" s="292"/>
      <c r="J2221" s="292"/>
      <c r="K2221" s="292"/>
      <c r="L2221" s="271"/>
      <c r="M2221" s="271"/>
      <c r="N2221" s="271"/>
      <c r="O2221" s="271"/>
    </row>
    <row r="2222" spans="3:15" ht="13.5">
      <c r="C2222" s="1" t="s">
        <v>270</v>
      </c>
      <c r="D2222" s="157">
        <v>0</v>
      </c>
      <c r="E2222" s="158">
        <v>5</v>
      </c>
      <c r="F2222" s="159">
        <v>0</v>
      </c>
      <c r="G2222" s="160"/>
      <c r="H2222" s="303" t="s">
        <v>879</v>
      </c>
      <c r="I2222" s="292"/>
      <c r="J2222" s="292"/>
      <c r="K2222" s="292"/>
      <c r="L2222" s="271"/>
      <c r="M2222" s="271"/>
      <c r="N2222" s="271"/>
      <c r="O2222" s="271"/>
    </row>
    <row r="2223" spans="3:15" ht="13.5">
      <c r="C2223" s="1" t="s">
        <v>271</v>
      </c>
      <c r="D2223" s="157">
        <v>7</v>
      </c>
      <c r="E2223" s="158">
        <v>12</v>
      </c>
      <c r="F2223" s="159">
        <v>7</v>
      </c>
      <c r="G2223" s="160"/>
      <c r="H2223" s="303" t="s">
        <v>879</v>
      </c>
      <c r="I2223" s="292"/>
      <c r="J2223" s="292"/>
      <c r="K2223" s="292"/>
      <c r="L2223" s="271"/>
      <c r="M2223" s="271"/>
      <c r="N2223" s="271"/>
      <c r="O2223" s="271"/>
    </row>
    <row r="2224" spans="3:15" ht="13.5">
      <c r="C2224" s="1" t="s">
        <v>272</v>
      </c>
      <c r="D2224" s="157">
        <v>0</v>
      </c>
      <c r="E2224" s="158">
        <v>48</v>
      </c>
      <c r="F2224" s="159">
        <v>1</v>
      </c>
      <c r="G2224" s="160">
        <v>0</v>
      </c>
      <c r="H2224" s="303"/>
      <c r="I2224" s="292"/>
      <c r="J2224" s="292"/>
      <c r="K2224" s="292"/>
      <c r="L2224" s="271"/>
      <c r="M2224" s="271"/>
      <c r="N2224" s="271"/>
      <c r="O2224" s="271"/>
    </row>
    <row r="2225" spans="3:15" ht="13.5">
      <c r="C2225" s="1" t="s">
        <v>273</v>
      </c>
      <c r="D2225" s="157">
        <v>0</v>
      </c>
      <c r="E2225" s="158">
        <v>23</v>
      </c>
      <c r="F2225" s="159"/>
      <c r="G2225" s="160"/>
      <c r="H2225" s="303"/>
      <c r="I2225" s="292"/>
      <c r="J2225" s="292"/>
      <c r="K2225" s="292"/>
      <c r="L2225" s="271"/>
      <c r="M2225" s="271"/>
      <c r="N2225" s="271"/>
      <c r="O2225" s="271"/>
    </row>
    <row r="2226" spans="3:15" ht="13.5">
      <c r="C2226" s="1" t="s">
        <v>274</v>
      </c>
      <c r="D2226" s="157">
        <v>0</v>
      </c>
      <c r="E2226" s="158">
        <v>0</v>
      </c>
      <c r="F2226" s="159">
        <v>0</v>
      </c>
      <c r="G2226" s="160"/>
      <c r="H2226" s="303" t="s">
        <v>90</v>
      </c>
      <c r="I2226" s="292"/>
      <c r="J2226" s="292"/>
      <c r="K2226" s="292"/>
      <c r="L2226" s="271"/>
      <c r="M2226" s="271"/>
      <c r="N2226" s="271"/>
      <c r="O2226" s="271"/>
    </row>
    <row r="2227" spans="3:15" ht="25.5" customHeight="1">
      <c r="C2227" s="1" t="s">
        <v>275</v>
      </c>
      <c r="D2227" s="157">
        <v>2</v>
      </c>
      <c r="E2227" s="158">
        <v>2</v>
      </c>
      <c r="F2227" s="161">
        <v>2</v>
      </c>
      <c r="G2227" s="162"/>
      <c r="H2227" s="328" t="s">
        <v>175</v>
      </c>
      <c r="I2227" s="329"/>
      <c r="J2227" s="329"/>
      <c r="K2227" s="329"/>
      <c r="L2227" s="23"/>
      <c r="M2227" s="23"/>
      <c r="N2227" s="23"/>
      <c r="O2227" s="23"/>
    </row>
    <row r="2228" spans="3:15" ht="13.5">
      <c r="C2228" s="1" t="s">
        <v>276</v>
      </c>
      <c r="D2228" s="163"/>
      <c r="E2228" s="164"/>
      <c r="F2228" s="161"/>
      <c r="G2228" s="162"/>
      <c r="H2228" s="301"/>
      <c r="I2228" s="292"/>
      <c r="J2228" s="292"/>
      <c r="K2228" s="292"/>
      <c r="L2228" s="47"/>
      <c r="M2228" s="47"/>
      <c r="N2228" s="47"/>
      <c r="O2228" s="47"/>
    </row>
    <row r="2229" spans="3:15" ht="13.5">
      <c r="C2229" s="1" t="s">
        <v>277</v>
      </c>
      <c r="D2229" s="157">
        <v>0</v>
      </c>
      <c r="E2229" s="158">
        <v>0</v>
      </c>
      <c r="F2229" s="159">
        <v>0</v>
      </c>
      <c r="G2229" s="160">
        <v>0</v>
      </c>
      <c r="H2229" s="303" t="s">
        <v>224</v>
      </c>
      <c r="I2229" s="292"/>
      <c r="J2229" s="292"/>
      <c r="K2229" s="292"/>
      <c r="L2229" s="271"/>
      <c r="M2229" s="271"/>
      <c r="N2229" s="271"/>
      <c r="O2229" s="271"/>
    </row>
    <row r="2230" spans="3:15" ht="13.5">
      <c r="C2230" s="1" t="s">
        <v>278</v>
      </c>
      <c r="D2230" s="157"/>
      <c r="E2230" s="158">
        <v>51</v>
      </c>
      <c r="F2230" s="159">
        <v>51</v>
      </c>
      <c r="G2230" s="160">
        <v>0</v>
      </c>
      <c r="H2230" s="303"/>
      <c r="I2230" s="292"/>
      <c r="J2230" s="292"/>
      <c r="K2230" s="292"/>
      <c r="L2230" s="271"/>
      <c r="M2230" s="271"/>
      <c r="N2230" s="271"/>
      <c r="O2230" s="271"/>
    </row>
    <row r="2231" spans="3:15" ht="13.5">
      <c r="C2231" s="1" t="s">
        <v>279</v>
      </c>
      <c r="D2231" s="157">
        <v>0</v>
      </c>
      <c r="E2231" s="158">
        <v>0</v>
      </c>
      <c r="F2231" s="159">
        <v>0</v>
      </c>
      <c r="G2231" s="160">
        <v>0</v>
      </c>
      <c r="H2231" s="303" t="s">
        <v>159</v>
      </c>
      <c r="I2231" s="292"/>
      <c r="J2231" s="292"/>
      <c r="K2231" s="292"/>
      <c r="L2231" s="271"/>
      <c r="M2231" s="271"/>
      <c r="N2231" s="271"/>
      <c r="O2231" s="271"/>
    </row>
    <row r="2232" spans="3:15" ht="13.5">
      <c r="C2232" s="1" t="s">
        <v>280</v>
      </c>
      <c r="D2232" s="157">
        <v>0</v>
      </c>
      <c r="E2232" s="158">
        <v>1</v>
      </c>
      <c r="F2232" s="159">
        <v>0</v>
      </c>
      <c r="G2232" s="160">
        <v>0</v>
      </c>
      <c r="H2232" s="303" t="s">
        <v>159</v>
      </c>
      <c r="I2232" s="292"/>
      <c r="J2232" s="292"/>
      <c r="K2232" s="292"/>
      <c r="L2232" s="271"/>
      <c r="M2232" s="271"/>
      <c r="N2232" s="271"/>
      <c r="O2232" s="271"/>
    </row>
    <row r="2233" spans="3:15" ht="13.5">
      <c r="C2233" s="1"/>
      <c r="D2233" s="157"/>
      <c r="E2233" s="158"/>
      <c r="F2233" s="159"/>
      <c r="G2233" s="160"/>
      <c r="H2233" s="303"/>
      <c r="I2233" s="292"/>
      <c r="J2233" s="292"/>
      <c r="K2233" s="292"/>
      <c r="L2233" s="271"/>
      <c r="M2233" s="271"/>
      <c r="N2233" s="271"/>
      <c r="O2233" s="271"/>
    </row>
    <row r="2234" spans="3:15" ht="13.5">
      <c r="C2234" s="1" t="s">
        <v>413</v>
      </c>
      <c r="D2234" s="157">
        <f>SUM(D2216:D2232)</f>
        <v>22</v>
      </c>
      <c r="E2234" s="158">
        <f>SUM(E2216:E2232)</f>
        <v>227</v>
      </c>
      <c r="F2234" s="159">
        <f>SUM(F2216:F2232)</f>
        <v>68</v>
      </c>
      <c r="G2234" s="160">
        <f>SUM(G2216:G2232)</f>
        <v>0</v>
      </c>
      <c r="H2234" s="303"/>
      <c r="I2234" s="292"/>
      <c r="J2234" s="292"/>
      <c r="K2234" s="292"/>
      <c r="L2234" s="271"/>
      <c r="M2234" s="271"/>
      <c r="N2234" s="271"/>
      <c r="O2234" s="271"/>
    </row>
    <row r="2243" spans="3:5" ht="13.5">
      <c r="C2243" s="294" t="s">
        <v>604</v>
      </c>
      <c r="D2243" s="294"/>
      <c r="E2243" s="294"/>
    </row>
    <row r="2244" spans="3:15" ht="13.5">
      <c r="C2244" s="309" t="s">
        <v>977</v>
      </c>
      <c r="D2244" s="309"/>
      <c r="E2244" s="309"/>
      <c r="F2244" s="309"/>
      <c r="G2244" s="294"/>
      <c r="H2244" s="294"/>
      <c r="I2244" s="271"/>
      <c r="J2244" s="271"/>
      <c r="K2244" s="271"/>
      <c r="L2244" s="271"/>
      <c r="M2244" s="271"/>
      <c r="N2244" s="271"/>
      <c r="O2244" s="271"/>
    </row>
    <row r="2245" spans="3:15" ht="13.5">
      <c r="C2245" s="271"/>
      <c r="D2245" s="271"/>
      <c r="E2245" s="271"/>
      <c r="F2245" s="271"/>
      <c r="G2245" s="271"/>
      <c r="H2245" s="271"/>
      <c r="I2245" s="271"/>
      <c r="J2245" s="271"/>
      <c r="K2245" s="271"/>
      <c r="L2245" s="271"/>
      <c r="M2245" s="271"/>
      <c r="N2245" s="271"/>
      <c r="O2245" s="271"/>
    </row>
    <row r="2246" spans="3:15" ht="13.5">
      <c r="C2246" s="292"/>
      <c r="D2246" s="295" t="s">
        <v>602</v>
      </c>
      <c r="E2246" s="295"/>
      <c r="F2246" s="295"/>
      <c r="G2246" s="295"/>
      <c r="H2246" s="295"/>
      <c r="I2246" s="295"/>
      <c r="J2246" s="295" t="s">
        <v>603</v>
      </c>
      <c r="K2246" s="295"/>
      <c r="L2246" s="295"/>
      <c r="M2246" s="295"/>
      <c r="N2246" s="295"/>
      <c r="O2246" s="295"/>
    </row>
    <row r="2247" spans="3:15" ht="13.5">
      <c r="C2247" s="292"/>
      <c r="D2247" s="322" t="s">
        <v>597</v>
      </c>
      <c r="E2247" s="322"/>
      <c r="F2247" s="322" t="s">
        <v>600</v>
      </c>
      <c r="G2247" s="322"/>
      <c r="H2247" s="322" t="s">
        <v>601</v>
      </c>
      <c r="I2247" s="322"/>
      <c r="J2247" s="322" t="s">
        <v>597</v>
      </c>
      <c r="K2247" s="322"/>
      <c r="L2247" s="322" t="s">
        <v>600</v>
      </c>
      <c r="M2247" s="322"/>
      <c r="N2247" s="322" t="s">
        <v>601</v>
      </c>
      <c r="O2247" s="322"/>
    </row>
    <row r="2248" spans="3:15" ht="13.5">
      <c r="C2248" s="292"/>
      <c r="D2248" s="269" t="s">
        <v>595</v>
      </c>
      <c r="E2248" s="28" t="s">
        <v>596</v>
      </c>
      <c r="F2248" s="269" t="s">
        <v>598</v>
      </c>
      <c r="G2248" s="28" t="s">
        <v>599</v>
      </c>
      <c r="H2248" s="269" t="s">
        <v>598</v>
      </c>
      <c r="I2248" s="28" t="s">
        <v>356</v>
      </c>
      <c r="J2248" s="269" t="s">
        <v>595</v>
      </c>
      <c r="K2248" s="28" t="s">
        <v>596</v>
      </c>
      <c r="L2248" s="269" t="s">
        <v>598</v>
      </c>
      <c r="M2248" s="28" t="s">
        <v>599</v>
      </c>
      <c r="N2248" s="269" t="s">
        <v>598</v>
      </c>
      <c r="O2248" s="28" t="s">
        <v>356</v>
      </c>
    </row>
    <row r="2249" spans="3:15" ht="13.5">
      <c r="C2249" s="1" t="s">
        <v>264</v>
      </c>
      <c r="D2249" s="89" t="s">
        <v>664</v>
      </c>
      <c r="E2249" s="103" t="s">
        <v>664</v>
      </c>
      <c r="F2249" s="248" t="s">
        <v>68</v>
      </c>
      <c r="G2249" s="263" t="s">
        <v>708</v>
      </c>
      <c r="H2249" s="248" t="s">
        <v>709</v>
      </c>
      <c r="I2249" s="263">
        <v>125</v>
      </c>
      <c r="J2249" s="89" t="s">
        <v>664</v>
      </c>
      <c r="K2249" s="103" t="s">
        <v>664</v>
      </c>
      <c r="L2249" s="86" t="s">
        <v>711</v>
      </c>
      <c r="M2249" s="263" t="s">
        <v>708</v>
      </c>
      <c r="N2249" s="110" t="s">
        <v>712</v>
      </c>
      <c r="O2249" s="263">
        <v>112</v>
      </c>
    </row>
    <row r="2250" spans="3:15" ht="13.5">
      <c r="C2250" s="1" t="s">
        <v>265</v>
      </c>
      <c r="D2250" s="89" t="s">
        <v>664</v>
      </c>
      <c r="E2250" s="103" t="s">
        <v>664</v>
      </c>
      <c r="F2250" s="248" t="s">
        <v>744</v>
      </c>
      <c r="G2250" s="263" t="s">
        <v>715</v>
      </c>
      <c r="H2250" s="248" t="s">
        <v>744</v>
      </c>
      <c r="I2250" s="263">
        <v>22</v>
      </c>
      <c r="J2250" s="89" t="s">
        <v>664</v>
      </c>
      <c r="K2250" s="103" t="s">
        <v>664</v>
      </c>
      <c r="L2250" s="248" t="s">
        <v>745</v>
      </c>
      <c r="M2250" s="263" t="s">
        <v>715</v>
      </c>
      <c r="N2250" s="251" t="s">
        <v>746</v>
      </c>
      <c r="O2250" s="263">
        <v>19</v>
      </c>
    </row>
    <row r="2251" spans="3:15" ht="13.5">
      <c r="C2251" s="1" t="s">
        <v>266</v>
      </c>
      <c r="D2251" s="89" t="s">
        <v>664</v>
      </c>
      <c r="E2251" s="103" t="s">
        <v>664</v>
      </c>
      <c r="F2251" s="248" t="s">
        <v>744</v>
      </c>
      <c r="G2251" s="263" t="s">
        <v>715</v>
      </c>
      <c r="H2251" s="248" t="s">
        <v>744</v>
      </c>
      <c r="I2251" s="263">
        <v>41</v>
      </c>
      <c r="J2251" s="89" t="s">
        <v>664</v>
      </c>
      <c r="K2251" s="103" t="s">
        <v>664</v>
      </c>
      <c r="L2251" s="248">
        <v>1000</v>
      </c>
      <c r="M2251" s="263" t="s">
        <v>715</v>
      </c>
      <c r="N2251" s="110" t="s">
        <v>781</v>
      </c>
      <c r="O2251" s="263">
        <v>37</v>
      </c>
    </row>
    <row r="2252" spans="3:15" ht="22.5">
      <c r="C2252" s="1" t="s">
        <v>267</v>
      </c>
      <c r="D2252" s="89" t="s">
        <v>664</v>
      </c>
      <c r="E2252" s="103" t="s">
        <v>664</v>
      </c>
      <c r="F2252" s="248" t="s">
        <v>809</v>
      </c>
      <c r="G2252" s="263" t="s">
        <v>708</v>
      </c>
      <c r="H2252" s="248" t="s">
        <v>809</v>
      </c>
      <c r="I2252" s="263">
        <v>24</v>
      </c>
      <c r="J2252" s="89" t="s">
        <v>664</v>
      </c>
      <c r="K2252" s="103" t="s">
        <v>664</v>
      </c>
      <c r="L2252" s="124" t="s">
        <v>810</v>
      </c>
      <c r="M2252" s="263" t="s">
        <v>708</v>
      </c>
      <c r="N2252" s="251" t="s">
        <v>811</v>
      </c>
      <c r="O2252" s="263">
        <v>24</v>
      </c>
    </row>
    <row r="2253" spans="3:15" ht="22.5">
      <c r="C2253" s="1" t="s">
        <v>268</v>
      </c>
      <c r="D2253" s="89" t="s">
        <v>664</v>
      </c>
      <c r="E2253" s="103" t="s">
        <v>664</v>
      </c>
      <c r="F2253" s="248">
        <v>1300</v>
      </c>
      <c r="G2253" s="263" t="s">
        <v>838</v>
      </c>
      <c r="H2253" s="248">
        <v>1300</v>
      </c>
      <c r="I2253" s="263">
        <v>25</v>
      </c>
      <c r="J2253" s="89" t="s">
        <v>664</v>
      </c>
      <c r="K2253" s="103" t="s">
        <v>664</v>
      </c>
      <c r="L2253" s="124" t="s">
        <v>810</v>
      </c>
      <c r="M2253" s="263" t="s">
        <v>838</v>
      </c>
      <c r="N2253" s="251">
        <v>1000</v>
      </c>
      <c r="O2253" s="263">
        <v>17</v>
      </c>
    </row>
    <row r="2254" spans="3:15" ht="13.5">
      <c r="C2254" s="1" t="s">
        <v>269</v>
      </c>
      <c r="D2254" s="89" t="s">
        <v>664</v>
      </c>
      <c r="E2254" s="103" t="s">
        <v>664</v>
      </c>
      <c r="F2254" s="248">
        <v>0</v>
      </c>
      <c r="G2254" s="263" t="s">
        <v>46</v>
      </c>
      <c r="H2254" s="248">
        <v>0</v>
      </c>
      <c r="I2254" s="263">
        <v>18</v>
      </c>
      <c r="J2254" s="89" t="s">
        <v>664</v>
      </c>
      <c r="K2254" s="103" t="s">
        <v>664</v>
      </c>
      <c r="L2254" s="228" t="s">
        <v>991</v>
      </c>
      <c r="M2254" s="232" t="s">
        <v>715</v>
      </c>
      <c r="N2254" s="233">
        <v>0</v>
      </c>
      <c r="O2254" s="227">
        <v>14</v>
      </c>
    </row>
    <row r="2255" spans="3:15" ht="13.5">
      <c r="C2255" s="1" t="s">
        <v>270</v>
      </c>
      <c r="D2255" s="89" t="s">
        <v>664</v>
      </c>
      <c r="E2255" s="103" t="s">
        <v>664</v>
      </c>
      <c r="F2255" s="248" t="s">
        <v>809</v>
      </c>
      <c r="G2255" s="263" t="s">
        <v>708</v>
      </c>
      <c r="H2255" s="248" t="s">
        <v>809</v>
      </c>
      <c r="I2255" s="263">
        <v>41</v>
      </c>
      <c r="J2255" s="89" t="s">
        <v>664</v>
      </c>
      <c r="K2255" s="103" t="s">
        <v>664</v>
      </c>
      <c r="L2255" s="86" t="s">
        <v>880</v>
      </c>
      <c r="M2255" s="263" t="s">
        <v>715</v>
      </c>
      <c r="N2255" s="110" t="s">
        <v>881</v>
      </c>
      <c r="O2255" s="263">
        <v>29</v>
      </c>
    </row>
    <row r="2256" spans="3:15" ht="13.5">
      <c r="C2256" s="1" t="s">
        <v>271</v>
      </c>
      <c r="D2256" s="89" t="s">
        <v>664</v>
      </c>
      <c r="E2256" s="103" t="s">
        <v>664</v>
      </c>
      <c r="F2256" s="248">
        <v>500</v>
      </c>
      <c r="G2256" s="263" t="s">
        <v>25</v>
      </c>
      <c r="H2256" s="248">
        <v>500</v>
      </c>
      <c r="I2256" s="263">
        <v>42</v>
      </c>
      <c r="J2256" s="89" t="s">
        <v>664</v>
      </c>
      <c r="K2256" s="103" t="s">
        <v>664</v>
      </c>
      <c r="L2256" s="124" t="s">
        <v>26</v>
      </c>
      <c r="M2256" s="263" t="s">
        <v>25</v>
      </c>
      <c r="N2256" s="251" t="s">
        <v>27</v>
      </c>
      <c r="O2256" s="263">
        <v>31</v>
      </c>
    </row>
    <row r="2257" spans="3:15" ht="13.5">
      <c r="C2257" s="1" t="s">
        <v>272</v>
      </c>
      <c r="D2257" s="89" t="s">
        <v>664</v>
      </c>
      <c r="E2257" s="103" t="s">
        <v>664</v>
      </c>
      <c r="F2257" s="248">
        <v>1500</v>
      </c>
      <c r="G2257" s="263" t="s">
        <v>46</v>
      </c>
      <c r="H2257" s="248">
        <v>1500</v>
      </c>
      <c r="I2257" s="263">
        <v>41</v>
      </c>
      <c r="J2257" s="89" t="s">
        <v>664</v>
      </c>
      <c r="K2257" s="103" t="s">
        <v>664</v>
      </c>
      <c r="L2257" s="86" t="s">
        <v>47</v>
      </c>
      <c r="M2257" s="263" t="s">
        <v>46</v>
      </c>
      <c r="N2257" s="251">
        <v>1000</v>
      </c>
      <c r="O2257" s="263">
        <v>26</v>
      </c>
    </row>
    <row r="2258" spans="3:15" ht="13.5">
      <c r="C2258" s="1" t="s">
        <v>273</v>
      </c>
      <c r="D2258" s="89" t="s">
        <v>664</v>
      </c>
      <c r="E2258" s="103" t="s">
        <v>664</v>
      </c>
      <c r="F2258" s="248" t="s">
        <v>63</v>
      </c>
      <c r="G2258" s="263" t="s">
        <v>715</v>
      </c>
      <c r="H2258" s="248" t="s">
        <v>63</v>
      </c>
      <c r="I2258" s="263">
        <v>2</v>
      </c>
      <c r="J2258" s="89" t="s">
        <v>664</v>
      </c>
      <c r="K2258" s="103" t="s">
        <v>664</v>
      </c>
      <c r="L2258" s="75" t="s">
        <v>64</v>
      </c>
      <c r="M2258" s="263" t="s">
        <v>715</v>
      </c>
      <c r="N2258" s="110" t="s">
        <v>781</v>
      </c>
      <c r="O2258" s="263">
        <v>22</v>
      </c>
    </row>
    <row r="2259" spans="3:15" ht="13.5">
      <c r="C2259" s="1" t="s">
        <v>274</v>
      </c>
      <c r="D2259" s="89" t="s">
        <v>664</v>
      </c>
      <c r="E2259" s="103" t="s">
        <v>664</v>
      </c>
      <c r="F2259" s="248">
        <v>1500</v>
      </c>
      <c r="G2259" s="263" t="s">
        <v>91</v>
      </c>
      <c r="H2259" s="248">
        <v>800</v>
      </c>
      <c r="I2259" s="263">
        <v>10</v>
      </c>
      <c r="J2259" s="89" t="s">
        <v>664</v>
      </c>
      <c r="K2259" s="103" t="s">
        <v>664</v>
      </c>
      <c r="L2259" s="248">
        <v>1000</v>
      </c>
      <c r="M2259" s="263" t="s">
        <v>92</v>
      </c>
      <c r="N2259" s="251">
        <v>900</v>
      </c>
      <c r="O2259" s="263">
        <v>7</v>
      </c>
    </row>
    <row r="2260" spans="3:15" ht="27">
      <c r="C2260" s="1" t="s">
        <v>275</v>
      </c>
      <c r="D2260" s="89" t="s">
        <v>664</v>
      </c>
      <c r="E2260" s="103" t="s">
        <v>664</v>
      </c>
      <c r="F2260" s="248">
        <v>1300</v>
      </c>
      <c r="G2260" s="153" t="s">
        <v>176</v>
      </c>
      <c r="H2260" s="248">
        <v>1300</v>
      </c>
      <c r="I2260" s="263">
        <v>32</v>
      </c>
      <c r="J2260" s="89" t="s">
        <v>664</v>
      </c>
      <c r="K2260" s="103" t="s">
        <v>664</v>
      </c>
      <c r="L2260" s="124" t="s">
        <v>26</v>
      </c>
      <c r="M2260" s="153" t="s">
        <v>176</v>
      </c>
      <c r="N2260" s="251" t="s">
        <v>27</v>
      </c>
      <c r="O2260" s="263">
        <v>20</v>
      </c>
    </row>
    <row r="2261" spans="3:15" ht="22.5">
      <c r="C2261" s="1" t="s">
        <v>276</v>
      </c>
      <c r="D2261" s="89" t="s">
        <v>664</v>
      </c>
      <c r="E2261" s="103" t="s">
        <v>664</v>
      </c>
      <c r="F2261" s="248" t="s">
        <v>199</v>
      </c>
      <c r="G2261" s="263" t="s">
        <v>46</v>
      </c>
      <c r="H2261" s="248" t="s">
        <v>712</v>
      </c>
      <c r="I2261" s="263">
        <v>18</v>
      </c>
      <c r="J2261" s="89" t="s">
        <v>664</v>
      </c>
      <c r="K2261" s="103" t="s">
        <v>664</v>
      </c>
      <c r="L2261" s="75" t="s">
        <v>200</v>
      </c>
      <c r="M2261" s="263" t="s">
        <v>46</v>
      </c>
      <c r="N2261" s="248" t="s">
        <v>712</v>
      </c>
      <c r="O2261" s="263">
        <v>12</v>
      </c>
    </row>
    <row r="2262" spans="3:15" ht="13.5">
      <c r="C2262" s="1" t="s">
        <v>277</v>
      </c>
      <c r="D2262" s="89" t="s">
        <v>664</v>
      </c>
      <c r="E2262" s="103" t="s">
        <v>664</v>
      </c>
      <c r="F2262" s="248">
        <v>1000</v>
      </c>
      <c r="G2262" s="263" t="s">
        <v>46</v>
      </c>
      <c r="H2262" s="248">
        <v>1000</v>
      </c>
      <c r="I2262" s="263">
        <v>23</v>
      </c>
      <c r="J2262" s="89" t="s">
        <v>664</v>
      </c>
      <c r="K2262" s="103" t="s">
        <v>664</v>
      </c>
      <c r="L2262" s="86" t="s">
        <v>711</v>
      </c>
      <c r="M2262" s="263" t="s">
        <v>46</v>
      </c>
      <c r="N2262" s="251">
        <v>1000</v>
      </c>
      <c r="O2262" s="263">
        <v>18</v>
      </c>
    </row>
    <row r="2263" spans="3:15" ht="13.5">
      <c r="C2263" s="1" t="s">
        <v>278</v>
      </c>
      <c r="D2263" s="89" t="s">
        <v>664</v>
      </c>
      <c r="E2263" s="103" t="s">
        <v>664</v>
      </c>
      <c r="F2263" s="248">
        <v>1500</v>
      </c>
      <c r="G2263" s="263" t="s">
        <v>708</v>
      </c>
      <c r="H2263" s="248">
        <v>1000</v>
      </c>
      <c r="I2263" s="263">
        <v>30</v>
      </c>
      <c r="J2263" s="89" t="s">
        <v>664</v>
      </c>
      <c r="K2263" s="103" t="s">
        <v>664</v>
      </c>
      <c r="L2263" s="248">
        <v>1000</v>
      </c>
      <c r="M2263" s="263" t="s">
        <v>46</v>
      </c>
      <c r="N2263" s="251">
        <v>1000</v>
      </c>
      <c r="O2263" s="263">
        <v>21</v>
      </c>
    </row>
    <row r="2264" spans="3:15" ht="13.5">
      <c r="C2264" s="1" t="s">
        <v>279</v>
      </c>
      <c r="D2264" s="89" t="s">
        <v>664</v>
      </c>
      <c r="E2264" s="103" t="s">
        <v>664</v>
      </c>
      <c r="F2264" s="248">
        <v>1000</v>
      </c>
      <c r="G2264" s="263" t="s">
        <v>92</v>
      </c>
      <c r="H2264" s="248">
        <v>1000</v>
      </c>
      <c r="I2264" s="263">
        <v>19</v>
      </c>
      <c r="J2264" s="89" t="s">
        <v>664</v>
      </c>
      <c r="K2264" s="103" t="s">
        <v>664</v>
      </c>
      <c r="L2264" s="248">
        <v>1000</v>
      </c>
      <c r="M2264" s="263" t="s">
        <v>92</v>
      </c>
      <c r="N2264" s="251">
        <v>800</v>
      </c>
      <c r="O2264" s="263">
        <v>5</v>
      </c>
    </row>
    <row r="2265" spans="3:15" ht="13.5">
      <c r="C2265" s="1" t="s">
        <v>280</v>
      </c>
      <c r="D2265" s="89" t="s">
        <v>664</v>
      </c>
      <c r="E2265" s="103" t="s">
        <v>664</v>
      </c>
      <c r="F2265" s="248">
        <v>1000</v>
      </c>
      <c r="G2265" s="263" t="s">
        <v>838</v>
      </c>
      <c r="H2265" s="248">
        <v>1000</v>
      </c>
      <c r="I2265" s="263">
        <v>11</v>
      </c>
      <c r="J2265" s="89" t="s">
        <v>664</v>
      </c>
      <c r="K2265" s="103" t="s">
        <v>664</v>
      </c>
      <c r="L2265" s="248">
        <v>1000</v>
      </c>
      <c r="M2265" s="263" t="s">
        <v>838</v>
      </c>
      <c r="N2265" s="251">
        <v>1000</v>
      </c>
      <c r="O2265" s="263">
        <v>11</v>
      </c>
    </row>
    <row r="2266" spans="3:15" ht="13.5">
      <c r="C2266" s="1"/>
      <c r="D2266" s="248"/>
      <c r="E2266" s="263"/>
      <c r="F2266" s="248"/>
      <c r="G2266" s="263"/>
      <c r="H2266" s="248"/>
      <c r="I2266" s="263"/>
      <c r="J2266" s="248"/>
      <c r="K2266" s="263"/>
      <c r="L2266" s="248"/>
      <c r="M2266" s="265"/>
      <c r="N2266" s="251"/>
      <c r="O2266" s="265"/>
    </row>
    <row r="2267" spans="3:15" ht="13.5">
      <c r="C2267" s="1" t="s">
        <v>413</v>
      </c>
      <c r="D2267" s="248">
        <f>COUNTA(D2249:D2265)</f>
        <v>17</v>
      </c>
      <c r="E2267" s="263">
        <f>COUNTA(E2249:E2265)</f>
        <v>17</v>
      </c>
      <c r="F2267" s="248"/>
      <c r="G2267" s="263"/>
      <c r="H2267" s="248"/>
      <c r="I2267" s="263"/>
      <c r="J2267" s="248">
        <f>COUNTA(J2249:J2265)</f>
        <v>17</v>
      </c>
      <c r="K2267" s="263">
        <f>COUNTA(K2249:K2265)</f>
        <v>17</v>
      </c>
      <c r="L2267" s="248"/>
      <c r="M2267" s="265"/>
      <c r="N2267" s="251"/>
      <c r="O2267" s="265"/>
    </row>
    <row r="2268" spans="3:15" ht="13.5">
      <c r="C2268" s="18"/>
      <c r="D2268" s="49"/>
      <c r="E2268" s="49"/>
      <c r="F2268" s="104" t="s">
        <v>707</v>
      </c>
      <c r="G2268" s="49"/>
      <c r="H2268" s="104" t="s">
        <v>707</v>
      </c>
      <c r="I2268" s="49"/>
      <c r="J2268" s="49"/>
      <c r="K2268" s="49"/>
      <c r="L2268" s="104" t="s">
        <v>707</v>
      </c>
      <c r="M2268" s="271"/>
      <c r="N2268" s="104" t="s">
        <v>707</v>
      </c>
      <c r="O2268" s="271"/>
    </row>
    <row r="2269" spans="3:15" ht="13.5">
      <c r="C2269" s="18"/>
      <c r="D2269" s="49"/>
      <c r="E2269" s="49"/>
      <c r="F2269" s="104"/>
      <c r="G2269" s="49"/>
      <c r="H2269" s="104"/>
      <c r="I2269" s="49"/>
      <c r="J2269" s="49"/>
      <c r="K2269" s="49"/>
      <c r="L2269" s="104"/>
      <c r="M2269" s="271"/>
      <c r="N2269" s="104"/>
      <c r="O2269" s="271"/>
    </row>
    <row r="2270" spans="3:15" ht="13.5">
      <c r="C2270" s="18"/>
      <c r="D2270" s="49"/>
      <c r="E2270" s="49"/>
      <c r="F2270" s="104"/>
      <c r="G2270" s="49"/>
      <c r="H2270" s="104"/>
      <c r="I2270" s="49"/>
      <c r="J2270" s="49"/>
      <c r="K2270" s="49"/>
      <c r="L2270" s="104"/>
      <c r="M2270" s="271"/>
      <c r="N2270" s="104"/>
      <c r="O2270" s="271"/>
    </row>
    <row r="2271" spans="3:15" ht="13.5">
      <c r="C2271" s="18"/>
      <c r="D2271" s="49"/>
      <c r="E2271" s="49"/>
      <c r="F2271" s="104"/>
      <c r="G2271" s="49"/>
      <c r="H2271" s="104"/>
      <c r="I2271" s="49"/>
      <c r="J2271" s="49"/>
      <c r="K2271" s="49"/>
      <c r="L2271" s="104"/>
      <c r="M2271" s="271"/>
      <c r="N2271" s="104"/>
      <c r="O2271" s="271"/>
    </row>
    <row r="2272" spans="3:15" ht="13.5">
      <c r="C2272" s="18"/>
      <c r="D2272" s="49"/>
      <c r="E2272" s="49"/>
      <c r="F2272" s="104"/>
      <c r="G2272" s="49"/>
      <c r="H2272" s="104"/>
      <c r="I2272" s="49"/>
      <c r="J2272" s="49"/>
      <c r="K2272" s="49"/>
      <c r="L2272" s="104"/>
      <c r="M2272" s="271"/>
      <c r="N2272" s="104"/>
      <c r="O2272" s="271"/>
    </row>
    <row r="2273" spans="3:15" ht="13.5">
      <c r="C2273" s="18"/>
      <c r="D2273" s="49"/>
      <c r="E2273" s="49"/>
      <c r="F2273" s="104"/>
      <c r="G2273" s="49"/>
      <c r="H2273" s="104"/>
      <c r="I2273" s="49"/>
      <c r="J2273" s="49"/>
      <c r="K2273" s="285" t="s">
        <v>1020</v>
      </c>
      <c r="L2273" s="104"/>
      <c r="M2273" s="271"/>
      <c r="N2273" s="104"/>
      <c r="O2273" s="271"/>
    </row>
    <row r="2274" spans="3:15" ht="13.5">
      <c r="C2274" s="292"/>
      <c r="D2274" s="295" t="s">
        <v>605</v>
      </c>
      <c r="E2274" s="295"/>
      <c r="F2274" s="295"/>
      <c r="G2274" s="295"/>
      <c r="H2274" s="295"/>
      <c r="I2274" s="295"/>
      <c r="J2274" s="295" t="s">
        <v>606</v>
      </c>
      <c r="K2274" s="295"/>
      <c r="L2274" s="295"/>
      <c r="M2274" s="295"/>
      <c r="N2274" s="295"/>
      <c r="O2274" s="295"/>
    </row>
    <row r="2275" spans="3:15" ht="13.5">
      <c r="C2275" s="292"/>
      <c r="D2275" s="322" t="s">
        <v>597</v>
      </c>
      <c r="E2275" s="322"/>
      <c r="F2275" s="322" t="s">
        <v>600</v>
      </c>
      <c r="G2275" s="322"/>
      <c r="H2275" s="322" t="s">
        <v>601</v>
      </c>
      <c r="I2275" s="322"/>
      <c r="J2275" s="322" t="s">
        <v>597</v>
      </c>
      <c r="K2275" s="322"/>
      <c r="L2275" s="322" t="s">
        <v>600</v>
      </c>
      <c r="M2275" s="322"/>
      <c r="N2275" s="322" t="s">
        <v>601</v>
      </c>
      <c r="O2275" s="322"/>
    </row>
    <row r="2276" spans="3:15" ht="13.5">
      <c r="C2276" s="292"/>
      <c r="D2276" s="269" t="s">
        <v>595</v>
      </c>
      <c r="E2276" s="28" t="s">
        <v>596</v>
      </c>
      <c r="F2276" s="269" t="s">
        <v>598</v>
      </c>
      <c r="G2276" s="28" t="s">
        <v>599</v>
      </c>
      <c r="H2276" s="269" t="s">
        <v>598</v>
      </c>
      <c r="I2276" s="28" t="s">
        <v>356</v>
      </c>
      <c r="J2276" s="269" t="s">
        <v>595</v>
      </c>
      <c r="K2276" s="28" t="s">
        <v>596</v>
      </c>
      <c r="L2276" s="269" t="s">
        <v>598</v>
      </c>
      <c r="M2276" s="28" t="s">
        <v>599</v>
      </c>
      <c r="N2276" s="269" t="s">
        <v>598</v>
      </c>
      <c r="O2276" s="28" t="s">
        <v>599</v>
      </c>
    </row>
    <row r="2277" spans="3:15" ht="13.5">
      <c r="C2277" s="1" t="s">
        <v>264</v>
      </c>
      <c r="D2277" s="89" t="s">
        <v>664</v>
      </c>
      <c r="E2277" s="103" t="s">
        <v>664</v>
      </c>
      <c r="F2277" s="154">
        <v>500</v>
      </c>
      <c r="G2277" s="263" t="s">
        <v>708</v>
      </c>
      <c r="H2277" s="154" t="s">
        <v>713</v>
      </c>
      <c r="I2277" s="263">
        <v>172</v>
      </c>
      <c r="J2277" s="89" t="s">
        <v>664</v>
      </c>
      <c r="K2277" s="103" t="s">
        <v>664</v>
      </c>
      <c r="L2277" s="248">
        <v>500</v>
      </c>
      <c r="M2277" s="155" t="s">
        <v>708</v>
      </c>
      <c r="N2277" s="248" t="s">
        <v>713</v>
      </c>
      <c r="O2277" s="202">
        <v>172</v>
      </c>
    </row>
    <row r="2278" spans="3:15" ht="13.5">
      <c r="C2278" s="1" t="s">
        <v>265</v>
      </c>
      <c r="D2278" s="89" t="s">
        <v>664</v>
      </c>
      <c r="E2278" s="103" t="s">
        <v>664</v>
      </c>
      <c r="F2278" s="154">
        <v>500</v>
      </c>
      <c r="G2278" s="263" t="s">
        <v>715</v>
      </c>
      <c r="H2278" s="154" t="s">
        <v>747</v>
      </c>
      <c r="I2278" s="263">
        <v>32</v>
      </c>
      <c r="J2278" s="89" t="s">
        <v>664</v>
      </c>
      <c r="K2278" s="103" t="s">
        <v>664</v>
      </c>
      <c r="L2278" s="248">
        <v>500</v>
      </c>
      <c r="M2278" s="155" t="s">
        <v>715</v>
      </c>
      <c r="N2278" s="248" t="s">
        <v>748</v>
      </c>
      <c r="O2278" s="202">
        <v>22</v>
      </c>
    </row>
    <row r="2279" spans="3:15" ht="13.5">
      <c r="C2279" s="1" t="s">
        <v>266</v>
      </c>
      <c r="D2279" s="89" t="s">
        <v>664</v>
      </c>
      <c r="E2279" s="103" t="s">
        <v>664</v>
      </c>
      <c r="F2279" s="154">
        <v>500</v>
      </c>
      <c r="G2279" s="263" t="s">
        <v>715</v>
      </c>
      <c r="H2279" s="154" t="s">
        <v>747</v>
      </c>
      <c r="I2279" s="263">
        <v>41</v>
      </c>
      <c r="J2279" s="89" t="s">
        <v>664</v>
      </c>
      <c r="K2279" s="103" t="s">
        <v>664</v>
      </c>
      <c r="L2279" s="248">
        <v>500</v>
      </c>
      <c r="M2279" s="155" t="s">
        <v>715</v>
      </c>
      <c r="N2279" s="247">
        <v>200</v>
      </c>
      <c r="O2279" s="202">
        <v>41</v>
      </c>
    </row>
    <row r="2280" spans="3:15" ht="13.5">
      <c r="C2280" s="1" t="s">
        <v>267</v>
      </c>
      <c r="D2280" s="89" t="s">
        <v>664</v>
      </c>
      <c r="E2280" s="103" t="s">
        <v>664</v>
      </c>
      <c r="F2280" s="154">
        <v>500</v>
      </c>
      <c r="G2280" s="263" t="s">
        <v>715</v>
      </c>
      <c r="H2280" s="154">
        <v>500</v>
      </c>
      <c r="I2280" s="263">
        <v>24</v>
      </c>
      <c r="J2280" s="89" t="s">
        <v>664</v>
      </c>
      <c r="K2280" s="103" t="s">
        <v>664</v>
      </c>
      <c r="L2280" s="248">
        <v>0</v>
      </c>
      <c r="M2280" s="155" t="s">
        <v>715</v>
      </c>
      <c r="N2280" s="247">
        <v>0</v>
      </c>
      <c r="O2280" s="202">
        <v>24</v>
      </c>
    </row>
    <row r="2281" spans="3:15" ht="13.5">
      <c r="C2281" s="1" t="s">
        <v>268</v>
      </c>
      <c r="D2281" s="89" t="s">
        <v>664</v>
      </c>
      <c r="E2281" s="103" t="s">
        <v>664</v>
      </c>
      <c r="F2281" s="154">
        <v>500</v>
      </c>
      <c r="G2281" s="263" t="s">
        <v>838</v>
      </c>
      <c r="H2281" s="154">
        <v>500</v>
      </c>
      <c r="I2281" s="263" t="s">
        <v>839</v>
      </c>
      <c r="J2281" s="89" t="s">
        <v>664</v>
      </c>
      <c r="K2281" s="103" t="s">
        <v>664</v>
      </c>
      <c r="L2281" s="248">
        <v>0</v>
      </c>
      <c r="M2281" s="155" t="s">
        <v>838</v>
      </c>
      <c r="N2281" s="247">
        <v>0</v>
      </c>
      <c r="O2281" s="202">
        <v>25</v>
      </c>
    </row>
    <row r="2282" spans="3:15" ht="13.5">
      <c r="C2282" s="1" t="s">
        <v>269</v>
      </c>
      <c r="D2282" s="224" t="s">
        <v>664</v>
      </c>
      <c r="E2282" s="225" t="s">
        <v>664</v>
      </c>
      <c r="F2282" s="226">
        <v>0</v>
      </c>
      <c r="G2282" s="227" t="s">
        <v>715</v>
      </c>
      <c r="H2282" s="226">
        <v>0</v>
      </c>
      <c r="I2282" s="227">
        <v>20</v>
      </c>
      <c r="J2282" s="224" t="s">
        <v>664</v>
      </c>
      <c r="K2282" s="225" t="s">
        <v>664</v>
      </c>
      <c r="L2282" s="228">
        <v>0</v>
      </c>
      <c r="M2282" s="229" t="s">
        <v>715</v>
      </c>
      <c r="N2282" s="273">
        <v>0</v>
      </c>
      <c r="O2282" s="231">
        <v>19</v>
      </c>
    </row>
    <row r="2283" spans="3:15" ht="13.5">
      <c r="C2283" s="1" t="s">
        <v>270</v>
      </c>
      <c r="D2283" s="89" t="s">
        <v>664</v>
      </c>
      <c r="E2283" s="103" t="s">
        <v>664</v>
      </c>
      <c r="F2283" s="154">
        <v>500</v>
      </c>
      <c r="G2283" s="263" t="s">
        <v>715</v>
      </c>
      <c r="H2283" s="154">
        <v>500</v>
      </c>
      <c r="I2283" s="263">
        <v>41</v>
      </c>
      <c r="J2283" s="89" t="s">
        <v>664</v>
      </c>
      <c r="K2283" s="103" t="s">
        <v>664</v>
      </c>
      <c r="L2283" s="248">
        <v>500</v>
      </c>
      <c r="M2283" s="155" t="s">
        <v>715</v>
      </c>
      <c r="N2283" s="247">
        <v>500</v>
      </c>
      <c r="O2283" s="202">
        <v>41</v>
      </c>
    </row>
    <row r="2284" spans="3:15" ht="13.5">
      <c r="C2284" s="1" t="s">
        <v>271</v>
      </c>
      <c r="D2284" s="89" t="s">
        <v>664</v>
      </c>
      <c r="E2284" s="103" t="s">
        <v>664</v>
      </c>
      <c r="F2284" s="154">
        <v>500</v>
      </c>
      <c r="G2284" s="263" t="s">
        <v>25</v>
      </c>
      <c r="H2284" s="154">
        <v>500</v>
      </c>
      <c r="I2284" s="263">
        <v>42</v>
      </c>
      <c r="J2284" s="89" t="s">
        <v>664</v>
      </c>
      <c r="K2284" s="103" t="s">
        <v>664</v>
      </c>
      <c r="L2284" s="248">
        <v>500</v>
      </c>
      <c r="M2284" s="155" t="s">
        <v>25</v>
      </c>
      <c r="N2284" s="247">
        <v>500</v>
      </c>
      <c r="O2284" s="202">
        <v>42</v>
      </c>
    </row>
    <row r="2285" spans="3:15" ht="13.5">
      <c r="C2285" s="1" t="s">
        <v>272</v>
      </c>
      <c r="D2285" s="89" t="s">
        <v>664</v>
      </c>
      <c r="E2285" s="103" t="s">
        <v>664</v>
      </c>
      <c r="F2285" s="154">
        <v>500</v>
      </c>
      <c r="G2285" s="263" t="s">
        <v>46</v>
      </c>
      <c r="H2285" s="154">
        <v>500</v>
      </c>
      <c r="I2285" s="263" t="s">
        <v>839</v>
      </c>
      <c r="J2285" s="89" t="s">
        <v>664</v>
      </c>
      <c r="K2285" s="103" t="s">
        <v>664</v>
      </c>
      <c r="L2285" s="248">
        <v>500</v>
      </c>
      <c r="M2285" s="155" t="s">
        <v>46</v>
      </c>
      <c r="N2285" s="247">
        <v>500</v>
      </c>
      <c r="O2285" s="202">
        <v>41</v>
      </c>
    </row>
    <row r="2286" spans="3:15" ht="13.5">
      <c r="C2286" s="1" t="s">
        <v>273</v>
      </c>
      <c r="D2286" s="89" t="s">
        <v>664</v>
      </c>
      <c r="E2286" s="103" t="s">
        <v>664</v>
      </c>
      <c r="F2286" s="154" t="s">
        <v>65</v>
      </c>
      <c r="G2286" s="263" t="s">
        <v>66</v>
      </c>
      <c r="H2286" s="154" t="s">
        <v>65</v>
      </c>
      <c r="I2286" s="263">
        <v>22</v>
      </c>
      <c r="J2286" s="89" t="s">
        <v>664</v>
      </c>
      <c r="K2286" s="103" t="s">
        <v>664</v>
      </c>
      <c r="L2286" s="248" t="s">
        <v>65</v>
      </c>
      <c r="M2286" s="155" t="s">
        <v>66</v>
      </c>
      <c r="N2286" s="247" t="s">
        <v>67</v>
      </c>
      <c r="O2286" s="202">
        <v>22</v>
      </c>
    </row>
    <row r="2287" spans="3:15" ht="13.5">
      <c r="C2287" s="1" t="s">
        <v>274</v>
      </c>
      <c r="D2287" s="89" t="s">
        <v>664</v>
      </c>
      <c r="E2287" s="103" t="s">
        <v>664</v>
      </c>
      <c r="F2287" s="154">
        <v>500</v>
      </c>
      <c r="G2287" s="263" t="s">
        <v>92</v>
      </c>
      <c r="H2287" s="154">
        <v>500</v>
      </c>
      <c r="I2287" s="263">
        <v>10</v>
      </c>
      <c r="J2287" s="89" t="s">
        <v>664</v>
      </c>
      <c r="K2287" s="103" t="s">
        <v>664</v>
      </c>
      <c r="L2287" s="248">
        <v>500</v>
      </c>
      <c r="M2287" s="155" t="s">
        <v>92</v>
      </c>
      <c r="N2287" s="247">
        <v>200</v>
      </c>
      <c r="O2287" s="202">
        <v>10</v>
      </c>
    </row>
    <row r="2288" spans="3:15" ht="27">
      <c r="C2288" s="1" t="s">
        <v>275</v>
      </c>
      <c r="D2288" s="89" t="s">
        <v>664</v>
      </c>
      <c r="E2288" s="103" t="s">
        <v>664</v>
      </c>
      <c r="F2288" s="154">
        <v>500</v>
      </c>
      <c r="G2288" s="153" t="s">
        <v>176</v>
      </c>
      <c r="H2288" s="154">
        <v>500</v>
      </c>
      <c r="I2288" s="263" t="s">
        <v>839</v>
      </c>
      <c r="J2288" s="89" t="s">
        <v>664</v>
      </c>
      <c r="K2288" s="103" t="s">
        <v>664</v>
      </c>
      <c r="L2288" s="248">
        <v>500</v>
      </c>
      <c r="M2288" s="156" t="s">
        <v>176</v>
      </c>
      <c r="N2288" s="247">
        <v>500</v>
      </c>
      <c r="O2288" s="202">
        <v>34</v>
      </c>
    </row>
    <row r="2289" spans="3:15" ht="13.5">
      <c r="C2289" s="1" t="s">
        <v>276</v>
      </c>
      <c r="D2289" s="89" t="s">
        <v>664</v>
      </c>
      <c r="E2289" s="103" t="s">
        <v>664</v>
      </c>
      <c r="F2289" s="154" t="s">
        <v>713</v>
      </c>
      <c r="G2289" s="263" t="s">
        <v>46</v>
      </c>
      <c r="H2289" s="154" t="s">
        <v>712</v>
      </c>
      <c r="I2289" s="263">
        <v>26</v>
      </c>
      <c r="J2289" s="89" t="s">
        <v>664</v>
      </c>
      <c r="K2289" s="103" t="s">
        <v>664</v>
      </c>
      <c r="L2289" s="154" t="s">
        <v>713</v>
      </c>
      <c r="M2289" s="155" t="s">
        <v>46</v>
      </c>
      <c r="N2289" s="248" t="s">
        <v>712</v>
      </c>
      <c r="O2289" s="202">
        <v>18</v>
      </c>
    </row>
    <row r="2290" spans="3:15" ht="13.5">
      <c r="C2290" s="1" t="s">
        <v>277</v>
      </c>
      <c r="D2290" s="89" t="s">
        <v>664</v>
      </c>
      <c r="E2290" s="103" t="s">
        <v>664</v>
      </c>
      <c r="F2290" s="154">
        <v>500</v>
      </c>
      <c r="G2290" s="263" t="s">
        <v>46</v>
      </c>
      <c r="H2290" s="154">
        <v>500</v>
      </c>
      <c r="I2290" s="263">
        <v>23</v>
      </c>
      <c r="J2290" s="89" t="s">
        <v>664</v>
      </c>
      <c r="K2290" s="103" t="s">
        <v>664</v>
      </c>
      <c r="L2290" s="248">
        <v>500</v>
      </c>
      <c r="M2290" s="155" t="s">
        <v>46</v>
      </c>
      <c r="N2290" s="247">
        <v>500</v>
      </c>
      <c r="O2290" s="202">
        <v>23</v>
      </c>
    </row>
    <row r="2291" spans="3:15" ht="13.5">
      <c r="C2291" s="1" t="s">
        <v>278</v>
      </c>
      <c r="D2291" s="89" t="s">
        <v>664</v>
      </c>
      <c r="E2291" s="103" t="s">
        <v>664</v>
      </c>
      <c r="F2291" s="154">
        <v>500</v>
      </c>
      <c r="G2291" s="263" t="s">
        <v>46</v>
      </c>
      <c r="H2291" s="154">
        <v>500</v>
      </c>
      <c r="I2291" s="263">
        <v>30</v>
      </c>
      <c r="J2291" s="89" t="s">
        <v>664</v>
      </c>
      <c r="K2291" s="103" t="s">
        <v>664</v>
      </c>
      <c r="L2291" s="248">
        <v>500</v>
      </c>
      <c r="M2291" s="155" t="s">
        <v>46</v>
      </c>
      <c r="N2291" s="247">
        <v>500</v>
      </c>
      <c r="O2291" s="202">
        <v>30</v>
      </c>
    </row>
    <row r="2292" spans="3:15" ht="13.5">
      <c r="C2292" s="1" t="s">
        <v>279</v>
      </c>
      <c r="D2292" s="89" t="s">
        <v>664</v>
      </c>
      <c r="E2292" s="103" t="s">
        <v>664</v>
      </c>
      <c r="F2292" s="154">
        <v>500</v>
      </c>
      <c r="G2292" s="263" t="s">
        <v>92</v>
      </c>
      <c r="H2292" s="154">
        <v>400</v>
      </c>
      <c r="I2292" s="263">
        <v>33</v>
      </c>
      <c r="J2292" s="89" t="s">
        <v>664</v>
      </c>
      <c r="K2292" s="103" t="s">
        <v>664</v>
      </c>
      <c r="L2292" s="248">
        <v>500</v>
      </c>
      <c r="M2292" s="155" t="s">
        <v>92</v>
      </c>
      <c r="N2292" s="247">
        <v>200</v>
      </c>
      <c r="O2292" s="202">
        <v>19</v>
      </c>
    </row>
    <row r="2293" spans="3:15" ht="13.5">
      <c r="C2293" s="1" t="s">
        <v>280</v>
      </c>
      <c r="D2293" s="89" t="s">
        <v>664</v>
      </c>
      <c r="E2293" s="103" t="s">
        <v>664</v>
      </c>
      <c r="F2293" s="154">
        <v>500</v>
      </c>
      <c r="G2293" s="263" t="s">
        <v>838</v>
      </c>
      <c r="H2293" s="154">
        <v>500</v>
      </c>
      <c r="I2293" s="263">
        <v>11</v>
      </c>
      <c r="J2293" s="89" t="s">
        <v>664</v>
      </c>
      <c r="K2293" s="103" t="s">
        <v>664</v>
      </c>
      <c r="L2293" s="248">
        <v>200</v>
      </c>
      <c r="M2293" s="155" t="s">
        <v>838</v>
      </c>
      <c r="N2293" s="247">
        <v>200</v>
      </c>
      <c r="O2293" s="202">
        <v>11</v>
      </c>
    </row>
    <row r="2294" spans="3:15" ht="13.5">
      <c r="C2294" s="1"/>
      <c r="D2294" s="248"/>
      <c r="E2294" s="263"/>
      <c r="F2294" s="248"/>
      <c r="G2294" s="263"/>
      <c r="H2294" s="154"/>
      <c r="I2294" s="263"/>
      <c r="J2294" s="248"/>
      <c r="K2294" s="263"/>
      <c r="L2294" s="248"/>
      <c r="M2294" s="265"/>
      <c r="N2294" s="247"/>
      <c r="O2294" s="265"/>
    </row>
    <row r="2295" spans="3:15" ht="13.5">
      <c r="C2295" s="1" t="s">
        <v>413</v>
      </c>
      <c r="D2295" s="248">
        <f>COUNTA(D2277:D2293)</f>
        <v>17</v>
      </c>
      <c r="E2295" s="263">
        <f>COUNTA(E2277:E2293)</f>
        <v>17</v>
      </c>
      <c r="F2295" s="248"/>
      <c r="G2295" s="263"/>
      <c r="H2295" s="248"/>
      <c r="I2295" s="263"/>
      <c r="J2295" s="248">
        <f>COUNTA(J2277:J2293)</f>
        <v>17</v>
      </c>
      <c r="K2295" s="263">
        <f>COUNTA(K2277:K2293)</f>
        <v>17</v>
      </c>
      <c r="L2295" s="248"/>
      <c r="M2295" s="265"/>
      <c r="N2295" s="247"/>
      <c r="O2295" s="265"/>
    </row>
    <row r="2296" spans="3:15" ht="13.5">
      <c r="C2296" s="18"/>
      <c r="D2296" s="49"/>
      <c r="E2296" s="49"/>
      <c r="F2296" s="104" t="s">
        <v>707</v>
      </c>
      <c r="G2296" s="49"/>
      <c r="H2296" s="104" t="s">
        <v>707</v>
      </c>
      <c r="I2296" s="49"/>
      <c r="J2296" s="49"/>
      <c r="K2296" s="49"/>
      <c r="L2296" s="104" t="s">
        <v>707</v>
      </c>
      <c r="M2296" s="271"/>
      <c r="N2296" s="104" t="s">
        <v>707</v>
      </c>
      <c r="O2296" s="271"/>
    </row>
    <row r="2297" spans="3:15" ht="13.5">
      <c r="C2297" s="18"/>
      <c r="D2297" s="49"/>
      <c r="E2297" s="49"/>
      <c r="F2297" s="104"/>
      <c r="G2297" s="49"/>
      <c r="H2297" s="104"/>
      <c r="I2297" s="49"/>
      <c r="J2297" s="49"/>
      <c r="K2297" s="49"/>
      <c r="L2297" s="104"/>
      <c r="M2297" s="271"/>
      <c r="N2297" s="104"/>
      <c r="O2297" s="271"/>
    </row>
    <row r="2298" spans="3:15" ht="13.5">
      <c r="C2298" s="18"/>
      <c r="D2298" s="49"/>
      <c r="E2298" s="49"/>
      <c r="F2298" s="104"/>
      <c r="G2298" s="49"/>
      <c r="H2298" s="104"/>
      <c r="I2298" s="49"/>
      <c r="J2298" s="49"/>
      <c r="K2298" s="49"/>
      <c r="L2298" s="104"/>
      <c r="M2298" s="271"/>
      <c r="N2298" s="104"/>
      <c r="O2298" s="271"/>
    </row>
    <row r="2299" spans="3:15" ht="13.5">
      <c r="C2299" s="271"/>
      <c r="D2299" s="271"/>
      <c r="E2299" s="271"/>
      <c r="F2299" s="271"/>
      <c r="G2299" s="271"/>
      <c r="H2299" s="271"/>
      <c r="I2299" s="271"/>
      <c r="J2299" s="271"/>
      <c r="K2299" s="271"/>
      <c r="L2299" s="271"/>
      <c r="M2299" s="271"/>
      <c r="N2299" s="271"/>
      <c r="O2299" s="271"/>
    </row>
    <row r="2300" spans="3:15" ht="13.5">
      <c r="C2300" s="292"/>
      <c r="D2300" s="295" t="s">
        <v>608</v>
      </c>
      <c r="E2300" s="295"/>
      <c r="F2300" s="295"/>
      <c r="G2300" s="295"/>
      <c r="H2300" s="295"/>
      <c r="I2300" s="295"/>
      <c r="J2300" s="295" t="s">
        <v>607</v>
      </c>
      <c r="K2300" s="295"/>
      <c r="L2300" s="295"/>
      <c r="M2300" s="295"/>
      <c r="N2300" s="295"/>
      <c r="O2300" s="295"/>
    </row>
    <row r="2301" spans="3:15" ht="13.5">
      <c r="C2301" s="292"/>
      <c r="D2301" s="322" t="s">
        <v>597</v>
      </c>
      <c r="E2301" s="322"/>
      <c r="F2301" s="322" t="s">
        <v>600</v>
      </c>
      <c r="G2301" s="322"/>
      <c r="H2301" s="322" t="s">
        <v>601</v>
      </c>
      <c r="I2301" s="322"/>
      <c r="J2301" s="322" t="s">
        <v>597</v>
      </c>
      <c r="K2301" s="322"/>
      <c r="L2301" s="322" t="s">
        <v>600</v>
      </c>
      <c r="M2301" s="322"/>
      <c r="N2301" s="322" t="s">
        <v>601</v>
      </c>
      <c r="O2301" s="322"/>
    </row>
    <row r="2302" spans="3:15" ht="13.5">
      <c r="C2302" s="292"/>
      <c r="D2302" s="269" t="s">
        <v>595</v>
      </c>
      <c r="E2302" s="28" t="s">
        <v>596</v>
      </c>
      <c r="F2302" s="269" t="s">
        <v>598</v>
      </c>
      <c r="G2302" s="28" t="s">
        <v>599</v>
      </c>
      <c r="H2302" s="269" t="s">
        <v>598</v>
      </c>
      <c r="I2302" s="28" t="s">
        <v>356</v>
      </c>
      <c r="J2302" s="269" t="s">
        <v>595</v>
      </c>
      <c r="K2302" s="28" t="s">
        <v>596</v>
      </c>
      <c r="L2302" s="269" t="s">
        <v>598</v>
      </c>
      <c r="M2302" s="28" t="s">
        <v>599</v>
      </c>
      <c r="N2302" s="269" t="s">
        <v>598</v>
      </c>
      <c r="O2302" s="28" t="s">
        <v>356</v>
      </c>
    </row>
    <row r="2303" spans="3:15" ht="13.5">
      <c r="C2303" s="1" t="s">
        <v>264</v>
      </c>
      <c r="D2303" s="89" t="s">
        <v>664</v>
      </c>
      <c r="E2303" s="103" t="s">
        <v>664</v>
      </c>
      <c r="F2303" s="248">
        <v>1000</v>
      </c>
      <c r="G2303" s="263" t="s">
        <v>708</v>
      </c>
      <c r="H2303" s="248" t="s">
        <v>712</v>
      </c>
      <c r="I2303" s="263">
        <v>76</v>
      </c>
      <c r="J2303" s="89" t="s">
        <v>664</v>
      </c>
      <c r="K2303" s="103" t="s">
        <v>664</v>
      </c>
      <c r="L2303" s="248">
        <v>700</v>
      </c>
      <c r="M2303" s="263" t="s">
        <v>708</v>
      </c>
      <c r="N2303" s="247">
        <v>700</v>
      </c>
      <c r="O2303" s="202">
        <v>172</v>
      </c>
    </row>
    <row r="2304" spans="3:15" ht="13.5">
      <c r="C2304" s="1" t="s">
        <v>265</v>
      </c>
      <c r="D2304" s="89" t="s">
        <v>664</v>
      </c>
      <c r="E2304" s="103" t="s">
        <v>664</v>
      </c>
      <c r="F2304" s="248" t="s">
        <v>712</v>
      </c>
      <c r="G2304" s="263" t="s">
        <v>715</v>
      </c>
      <c r="H2304" s="248" t="s">
        <v>749</v>
      </c>
      <c r="I2304" s="263">
        <v>10</v>
      </c>
      <c r="J2304" s="248"/>
      <c r="K2304" s="103" t="s">
        <v>664</v>
      </c>
      <c r="L2304" s="248"/>
      <c r="M2304" s="265"/>
      <c r="N2304" s="248" t="s">
        <v>750</v>
      </c>
      <c r="O2304" s="202">
        <v>22</v>
      </c>
    </row>
    <row r="2305" spans="3:15" ht="13.5">
      <c r="C2305" s="1" t="s">
        <v>266</v>
      </c>
      <c r="D2305" s="89" t="s">
        <v>664</v>
      </c>
      <c r="E2305" s="103" t="s">
        <v>664</v>
      </c>
      <c r="F2305" s="248">
        <v>1000</v>
      </c>
      <c r="G2305" s="263" t="s">
        <v>715</v>
      </c>
      <c r="H2305" s="248" t="s">
        <v>782</v>
      </c>
      <c r="I2305" s="263">
        <v>35</v>
      </c>
      <c r="J2305" s="248"/>
      <c r="K2305" s="103" t="s">
        <v>664</v>
      </c>
      <c r="L2305" s="248"/>
      <c r="M2305" s="265"/>
      <c r="N2305" s="248" t="s">
        <v>782</v>
      </c>
      <c r="O2305" s="202">
        <v>41</v>
      </c>
    </row>
    <row r="2306" spans="3:15" ht="13.5">
      <c r="C2306" s="1" t="s">
        <v>267</v>
      </c>
      <c r="D2306" s="89" t="s">
        <v>664</v>
      </c>
      <c r="E2306" s="103" t="s">
        <v>664</v>
      </c>
      <c r="F2306" s="248">
        <v>1000</v>
      </c>
      <c r="G2306" s="263" t="s">
        <v>715</v>
      </c>
      <c r="H2306" s="248">
        <v>1000</v>
      </c>
      <c r="I2306" s="263">
        <v>24</v>
      </c>
      <c r="J2306" s="89" t="s">
        <v>664</v>
      </c>
      <c r="K2306" s="103" t="s">
        <v>664</v>
      </c>
      <c r="L2306" s="248">
        <v>500</v>
      </c>
      <c r="M2306" s="263" t="s">
        <v>715</v>
      </c>
      <c r="N2306" s="247">
        <v>500</v>
      </c>
      <c r="O2306" s="202">
        <v>24</v>
      </c>
    </row>
    <row r="2307" spans="3:15" ht="13.5">
      <c r="C2307" s="1" t="s">
        <v>268</v>
      </c>
      <c r="D2307" s="89" t="s">
        <v>664</v>
      </c>
      <c r="E2307" s="103" t="s">
        <v>664</v>
      </c>
      <c r="F2307" s="248">
        <v>1000</v>
      </c>
      <c r="G2307" s="263" t="s">
        <v>838</v>
      </c>
      <c r="H2307" s="248">
        <v>1000</v>
      </c>
      <c r="I2307" s="263">
        <v>18</v>
      </c>
      <c r="J2307" s="248"/>
      <c r="K2307" s="263"/>
      <c r="L2307" s="248"/>
      <c r="M2307" s="265"/>
      <c r="N2307" s="247"/>
      <c r="O2307" s="202"/>
    </row>
    <row r="2308" spans="3:15" ht="13.5">
      <c r="C2308" s="1" t="s">
        <v>269</v>
      </c>
      <c r="D2308" s="224" t="s">
        <v>664</v>
      </c>
      <c r="E2308" s="225" t="s">
        <v>664</v>
      </c>
      <c r="F2308" s="228">
        <v>0</v>
      </c>
      <c r="G2308" s="227" t="s">
        <v>715</v>
      </c>
      <c r="H2308" s="228">
        <v>0</v>
      </c>
      <c r="I2308" s="227">
        <v>17</v>
      </c>
      <c r="J2308" s="228"/>
      <c r="K2308" s="225" t="s">
        <v>663</v>
      </c>
      <c r="L2308" s="228"/>
      <c r="M2308" s="232"/>
      <c r="N2308" s="273">
        <v>0</v>
      </c>
      <c r="O2308" s="231">
        <v>18</v>
      </c>
    </row>
    <row r="2309" spans="3:15" ht="13.5">
      <c r="C2309" s="1" t="s">
        <v>270</v>
      </c>
      <c r="D2309" s="89" t="s">
        <v>664</v>
      </c>
      <c r="E2309" s="103" t="s">
        <v>664</v>
      </c>
      <c r="F2309" s="248" t="s">
        <v>751</v>
      </c>
      <c r="G2309" s="263" t="s">
        <v>715</v>
      </c>
      <c r="H2309" s="248" t="s">
        <v>751</v>
      </c>
      <c r="I2309" s="263">
        <v>29</v>
      </c>
      <c r="J2309" s="248"/>
      <c r="K2309" s="103" t="s">
        <v>664</v>
      </c>
      <c r="L2309" s="248"/>
      <c r="M2309" s="265"/>
      <c r="N2309" s="247">
        <v>600</v>
      </c>
      <c r="O2309" s="202">
        <v>36</v>
      </c>
    </row>
    <row r="2310" spans="3:15" ht="13.5">
      <c r="C2310" s="1" t="s">
        <v>271</v>
      </c>
      <c r="D2310" s="89" t="s">
        <v>664</v>
      </c>
      <c r="E2310" s="103" t="s">
        <v>664</v>
      </c>
      <c r="F2310" s="248">
        <v>1000</v>
      </c>
      <c r="G2310" s="263" t="s">
        <v>25</v>
      </c>
      <c r="H2310" s="248">
        <v>1000</v>
      </c>
      <c r="I2310" s="263">
        <v>32</v>
      </c>
      <c r="J2310" s="248"/>
      <c r="K2310" s="103" t="s">
        <v>664</v>
      </c>
      <c r="L2310" s="248"/>
      <c r="M2310" s="265"/>
      <c r="N2310" s="247">
        <v>500</v>
      </c>
      <c r="O2310" s="202">
        <v>42</v>
      </c>
    </row>
    <row r="2311" spans="3:15" ht="13.5">
      <c r="C2311" s="1" t="s">
        <v>272</v>
      </c>
      <c r="D2311" s="89" t="s">
        <v>664</v>
      </c>
      <c r="E2311" s="103" t="s">
        <v>664</v>
      </c>
      <c r="F2311" s="248">
        <v>1000</v>
      </c>
      <c r="G2311" s="263" t="s">
        <v>46</v>
      </c>
      <c r="H2311" s="248">
        <v>1000</v>
      </c>
      <c r="I2311" s="263">
        <v>16</v>
      </c>
      <c r="J2311" s="248"/>
      <c r="K2311" s="103" t="s">
        <v>664</v>
      </c>
      <c r="L2311" s="248"/>
      <c r="M2311" s="265"/>
      <c r="N2311" s="247">
        <v>500</v>
      </c>
      <c r="O2311" s="202">
        <v>41</v>
      </c>
    </row>
    <row r="2312" spans="3:15" ht="13.5">
      <c r="C2312" s="1" t="s">
        <v>273</v>
      </c>
      <c r="D2312" s="89" t="s">
        <v>664</v>
      </c>
      <c r="E2312" s="103" t="s">
        <v>664</v>
      </c>
      <c r="F2312" s="248" t="s">
        <v>68</v>
      </c>
      <c r="G2312" s="263" t="s">
        <v>715</v>
      </c>
      <c r="H2312" s="248" t="s">
        <v>69</v>
      </c>
      <c r="I2312" s="263">
        <v>22</v>
      </c>
      <c r="J2312" s="248"/>
      <c r="K2312" s="103" t="s">
        <v>664</v>
      </c>
      <c r="L2312" s="248"/>
      <c r="M2312" s="265"/>
      <c r="N2312" s="248" t="s">
        <v>70</v>
      </c>
      <c r="O2312" s="202">
        <v>22</v>
      </c>
    </row>
    <row r="2313" spans="3:15" ht="13.5">
      <c r="C2313" s="1" t="s">
        <v>274</v>
      </c>
      <c r="D2313" s="89" t="s">
        <v>664</v>
      </c>
      <c r="E2313" s="103" t="s">
        <v>664</v>
      </c>
      <c r="F2313" s="248">
        <v>1000</v>
      </c>
      <c r="G2313" s="263" t="s">
        <v>92</v>
      </c>
      <c r="H2313" s="248">
        <v>600</v>
      </c>
      <c r="I2313" s="263">
        <v>5</v>
      </c>
      <c r="J2313" s="89" t="s">
        <v>664</v>
      </c>
      <c r="K2313" s="103" t="s">
        <v>664</v>
      </c>
      <c r="L2313" s="248">
        <v>600</v>
      </c>
      <c r="M2313" s="263" t="s">
        <v>92</v>
      </c>
      <c r="N2313" s="247">
        <v>600</v>
      </c>
      <c r="O2313" s="202">
        <v>10</v>
      </c>
    </row>
    <row r="2314" spans="3:15" ht="27">
      <c r="C2314" s="1" t="s">
        <v>275</v>
      </c>
      <c r="D2314" s="89" t="s">
        <v>664</v>
      </c>
      <c r="E2314" s="103" t="s">
        <v>664</v>
      </c>
      <c r="F2314" s="248">
        <v>1000</v>
      </c>
      <c r="G2314" s="153" t="s">
        <v>177</v>
      </c>
      <c r="H2314" s="248">
        <v>1000</v>
      </c>
      <c r="I2314" s="263">
        <v>21</v>
      </c>
      <c r="J2314" s="248"/>
      <c r="K2314" s="263"/>
      <c r="L2314" s="248"/>
      <c r="M2314" s="265"/>
      <c r="N2314" s="247"/>
      <c r="O2314" s="202"/>
    </row>
    <row r="2315" spans="3:15" ht="13.5">
      <c r="C2315" s="1" t="s">
        <v>276</v>
      </c>
      <c r="D2315" s="89" t="s">
        <v>664</v>
      </c>
      <c r="E2315" s="103" t="s">
        <v>664</v>
      </c>
      <c r="F2315" s="154" t="s">
        <v>712</v>
      </c>
      <c r="G2315" s="263" t="s">
        <v>46</v>
      </c>
      <c r="H2315" s="154" t="s">
        <v>712</v>
      </c>
      <c r="I2315" s="263">
        <v>9</v>
      </c>
      <c r="J2315" s="248"/>
      <c r="K2315" s="103" t="s">
        <v>664</v>
      </c>
      <c r="L2315" s="248"/>
      <c r="M2315" s="265"/>
      <c r="N2315" s="154" t="s">
        <v>712</v>
      </c>
      <c r="O2315" s="202">
        <v>17</v>
      </c>
    </row>
    <row r="2316" spans="3:15" ht="13.5">
      <c r="C2316" s="1" t="s">
        <v>277</v>
      </c>
      <c r="D2316" s="89" t="s">
        <v>664</v>
      </c>
      <c r="E2316" s="103" t="s">
        <v>664</v>
      </c>
      <c r="F2316" s="248">
        <v>1000</v>
      </c>
      <c r="G2316" s="263" t="s">
        <v>46</v>
      </c>
      <c r="H2316" s="248">
        <v>1000</v>
      </c>
      <c r="I2316" s="263">
        <v>16</v>
      </c>
      <c r="J2316" s="248"/>
      <c r="K2316" s="263"/>
      <c r="L2316" s="248"/>
      <c r="M2316" s="265"/>
      <c r="N2316" s="247"/>
      <c r="O2316" s="202"/>
    </row>
    <row r="2317" spans="3:15" ht="13.5">
      <c r="C2317" s="1" t="s">
        <v>278</v>
      </c>
      <c r="D2317" s="89" t="s">
        <v>664</v>
      </c>
      <c r="E2317" s="103" t="s">
        <v>664</v>
      </c>
      <c r="F2317" s="248">
        <v>1000</v>
      </c>
      <c r="G2317" s="263" t="s">
        <v>46</v>
      </c>
      <c r="H2317" s="248">
        <v>1000</v>
      </c>
      <c r="I2317" s="263">
        <v>16</v>
      </c>
      <c r="J2317" s="248"/>
      <c r="K2317" s="103" t="s">
        <v>664</v>
      </c>
      <c r="L2317" s="248"/>
      <c r="M2317" s="265"/>
      <c r="N2317" s="247">
        <v>600</v>
      </c>
      <c r="O2317" s="202">
        <v>28</v>
      </c>
    </row>
    <row r="2318" spans="3:15" ht="13.5">
      <c r="C2318" s="1" t="s">
        <v>279</v>
      </c>
      <c r="D2318" s="89" t="s">
        <v>664</v>
      </c>
      <c r="E2318" s="103" t="s">
        <v>664</v>
      </c>
      <c r="F2318" s="248">
        <v>1000</v>
      </c>
      <c r="G2318" s="263" t="s">
        <v>92</v>
      </c>
      <c r="H2318" s="248">
        <v>500</v>
      </c>
      <c r="I2318" s="263">
        <v>6</v>
      </c>
      <c r="J2318" s="248"/>
      <c r="K2318" s="263"/>
      <c r="L2318" s="248"/>
      <c r="M2318" s="265"/>
      <c r="N2318" s="247"/>
      <c r="O2318" s="202"/>
    </row>
    <row r="2319" spans="3:15" ht="13.5">
      <c r="C2319" s="1" t="s">
        <v>280</v>
      </c>
      <c r="D2319" s="89" t="s">
        <v>664</v>
      </c>
      <c r="E2319" s="103" t="s">
        <v>664</v>
      </c>
      <c r="F2319" s="248">
        <v>1000</v>
      </c>
      <c r="G2319" s="263" t="s">
        <v>838</v>
      </c>
      <c r="H2319" s="248">
        <v>1000</v>
      </c>
      <c r="I2319" s="263">
        <v>11</v>
      </c>
      <c r="J2319" s="248"/>
      <c r="K2319" s="263"/>
      <c r="L2319" s="248"/>
      <c r="M2319" s="265"/>
      <c r="N2319" s="247"/>
      <c r="O2319" s="202"/>
    </row>
    <row r="2320" spans="3:15" ht="13.5">
      <c r="C2320" s="1"/>
      <c r="D2320" s="248"/>
      <c r="E2320" s="263"/>
      <c r="F2320" s="248"/>
      <c r="G2320" s="263"/>
      <c r="H2320" s="248"/>
      <c r="I2320" s="263"/>
      <c r="J2320" s="248"/>
      <c r="K2320" s="263"/>
      <c r="L2320" s="248"/>
      <c r="M2320" s="265"/>
      <c r="N2320" s="247"/>
      <c r="O2320" s="202"/>
    </row>
    <row r="2321" spans="3:15" ht="13.5">
      <c r="C2321" s="1" t="s">
        <v>413</v>
      </c>
      <c r="D2321" s="248">
        <f>COUNTA(D2303:D2319)</f>
        <v>17</v>
      </c>
      <c r="E2321" s="263">
        <f>COUNTA(E2303:E2319)</f>
        <v>17</v>
      </c>
      <c r="F2321" s="248"/>
      <c r="G2321" s="263"/>
      <c r="H2321" s="248"/>
      <c r="I2321" s="263"/>
      <c r="J2321" s="248">
        <f>COUNTA(J2303:J2319)</f>
        <v>3</v>
      </c>
      <c r="K2321" s="263">
        <f>COUNTA(K2303:K2319)</f>
        <v>12</v>
      </c>
      <c r="L2321" s="248"/>
      <c r="M2321" s="265"/>
      <c r="N2321" s="247"/>
      <c r="O2321" s="202"/>
    </row>
    <row r="2322" spans="3:15" ht="13.5">
      <c r="C2322" s="18"/>
      <c r="D2322" s="49"/>
      <c r="E2322" s="49"/>
      <c r="F2322" s="104" t="s">
        <v>707</v>
      </c>
      <c r="G2322" s="49"/>
      <c r="H2322" s="104" t="s">
        <v>707</v>
      </c>
      <c r="I2322" s="49"/>
      <c r="J2322" s="49"/>
      <c r="K2322" s="49"/>
      <c r="L2322" s="104" t="s">
        <v>707</v>
      </c>
      <c r="M2322" s="271"/>
      <c r="N2322" s="104" t="s">
        <v>707</v>
      </c>
      <c r="O2322" s="271"/>
    </row>
    <row r="2323" spans="3:15" ht="13.5">
      <c r="C2323" s="18"/>
      <c r="D2323" s="49"/>
      <c r="E2323" s="49"/>
      <c r="F2323" s="104"/>
      <c r="G2323" s="49"/>
      <c r="H2323" s="104"/>
      <c r="I2323" s="49"/>
      <c r="J2323" s="49"/>
      <c r="K2323" s="49"/>
      <c r="L2323" s="104"/>
      <c r="M2323" s="271"/>
      <c r="N2323" s="104"/>
      <c r="O2323" s="271"/>
    </row>
    <row r="2324" spans="3:15" ht="13.5">
      <c r="C2324" s="18"/>
      <c r="D2324" s="49"/>
      <c r="E2324" s="49"/>
      <c r="F2324" s="104"/>
      <c r="G2324" s="49"/>
      <c r="H2324" s="104"/>
      <c r="I2324" s="49"/>
      <c r="J2324" s="49"/>
      <c r="K2324" s="49"/>
      <c r="L2324" s="104"/>
      <c r="M2324" s="271"/>
      <c r="N2324" s="104"/>
      <c r="O2324" s="271"/>
    </row>
    <row r="2325" spans="3:15" ht="13.5">
      <c r="C2325" s="18"/>
      <c r="D2325" s="49"/>
      <c r="E2325" s="49"/>
      <c r="F2325" s="104"/>
      <c r="G2325" s="49"/>
      <c r="H2325" s="104"/>
      <c r="I2325" s="49"/>
      <c r="J2325" s="49"/>
      <c r="K2325" s="49"/>
      <c r="L2325" s="104"/>
      <c r="M2325" s="271"/>
      <c r="N2325" s="104"/>
      <c r="O2325" s="271"/>
    </row>
    <row r="2326" spans="3:15" ht="13.5">
      <c r="C2326" s="18"/>
      <c r="D2326" s="49"/>
      <c r="E2326" s="49"/>
      <c r="F2326" s="104"/>
      <c r="G2326" s="49"/>
      <c r="H2326" s="104"/>
      <c r="I2326" s="49"/>
      <c r="J2326" s="49"/>
      <c r="K2326" s="49"/>
      <c r="L2326" s="104"/>
      <c r="M2326" s="271"/>
      <c r="N2326" s="104"/>
      <c r="O2326" s="271"/>
    </row>
    <row r="2327" spans="3:15" ht="13.5">
      <c r="C2327" s="18"/>
      <c r="D2327" s="49"/>
      <c r="E2327" s="49"/>
      <c r="F2327" s="49"/>
      <c r="G2327" s="49"/>
      <c r="H2327" s="49"/>
      <c r="I2327" s="49"/>
      <c r="J2327" s="49"/>
      <c r="K2327" s="49"/>
      <c r="L2327" s="49"/>
      <c r="M2327" s="271"/>
      <c r="N2327" s="271"/>
      <c r="O2327" s="271"/>
    </row>
    <row r="2328" spans="3:15" ht="13.5">
      <c r="C2328" s="323"/>
      <c r="D2328" s="299" t="s">
        <v>609</v>
      </c>
      <c r="E2328" s="300"/>
      <c r="F2328" s="300"/>
      <c r="G2328" s="300"/>
      <c r="H2328" s="300"/>
      <c r="I2328" s="301"/>
      <c r="J2328" s="299" t="s">
        <v>610</v>
      </c>
      <c r="K2328" s="300"/>
      <c r="L2328" s="300"/>
      <c r="M2328" s="300"/>
      <c r="N2328" s="300"/>
      <c r="O2328" s="301"/>
    </row>
    <row r="2329" spans="3:15" ht="13.5">
      <c r="C2329" s="324"/>
      <c r="D2329" s="326" t="s">
        <v>597</v>
      </c>
      <c r="E2329" s="327"/>
      <c r="F2329" s="326" t="s">
        <v>600</v>
      </c>
      <c r="G2329" s="327"/>
      <c r="H2329" s="326" t="s">
        <v>601</v>
      </c>
      <c r="I2329" s="327"/>
      <c r="J2329" s="326" t="s">
        <v>597</v>
      </c>
      <c r="K2329" s="327"/>
      <c r="L2329" s="326" t="s">
        <v>600</v>
      </c>
      <c r="M2329" s="327"/>
      <c r="N2329" s="326" t="s">
        <v>601</v>
      </c>
      <c r="O2329" s="327"/>
    </row>
    <row r="2330" spans="3:15" ht="13.5">
      <c r="C2330" s="325"/>
      <c r="D2330" s="269" t="s">
        <v>595</v>
      </c>
      <c r="E2330" s="28" t="s">
        <v>596</v>
      </c>
      <c r="F2330" s="269" t="s">
        <v>598</v>
      </c>
      <c r="G2330" s="28" t="s">
        <v>599</v>
      </c>
      <c r="H2330" s="269" t="s">
        <v>598</v>
      </c>
      <c r="I2330" s="28" t="s">
        <v>356</v>
      </c>
      <c r="J2330" s="269" t="s">
        <v>595</v>
      </c>
      <c r="K2330" s="28" t="s">
        <v>596</v>
      </c>
      <c r="L2330" s="269" t="s">
        <v>598</v>
      </c>
      <c r="M2330" s="28" t="s">
        <v>599</v>
      </c>
      <c r="N2330" s="269" t="s">
        <v>598</v>
      </c>
      <c r="O2330" s="28" t="s">
        <v>356</v>
      </c>
    </row>
    <row r="2331" spans="3:15" ht="13.5">
      <c r="C2331" s="1" t="s">
        <v>264</v>
      </c>
      <c r="D2331" s="248"/>
      <c r="E2331" s="263"/>
      <c r="F2331" s="248"/>
      <c r="G2331" s="263"/>
      <c r="H2331" s="248"/>
      <c r="I2331" s="263"/>
      <c r="J2331" s="89" t="s">
        <v>664</v>
      </c>
      <c r="K2331" s="103" t="s">
        <v>664</v>
      </c>
      <c r="L2331" s="154">
        <v>1000</v>
      </c>
      <c r="M2331" s="155" t="s">
        <v>708</v>
      </c>
      <c r="N2331" s="154" t="s">
        <v>712</v>
      </c>
      <c r="O2331" s="119">
        <v>54</v>
      </c>
    </row>
    <row r="2332" spans="3:15" ht="13.5">
      <c r="C2332" s="1" t="s">
        <v>265</v>
      </c>
      <c r="D2332" s="248"/>
      <c r="E2332" s="263"/>
      <c r="F2332" s="248"/>
      <c r="G2332" s="263"/>
      <c r="H2332" s="248"/>
      <c r="I2332" s="263"/>
      <c r="J2332" s="89" t="s">
        <v>664</v>
      </c>
      <c r="K2332" s="103" t="s">
        <v>664</v>
      </c>
      <c r="L2332" s="154">
        <v>1000</v>
      </c>
      <c r="M2332" s="155" t="s">
        <v>715</v>
      </c>
      <c r="N2332" s="254" t="s">
        <v>751</v>
      </c>
      <c r="O2332" s="119">
        <v>11</v>
      </c>
    </row>
    <row r="2333" spans="3:15" ht="13.5">
      <c r="C2333" s="1" t="s">
        <v>266</v>
      </c>
      <c r="D2333" s="248"/>
      <c r="E2333" s="263"/>
      <c r="F2333" s="248"/>
      <c r="G2333" s="263"/>
      <c r="H2333" s="248"/>
      <c r="I2333" s="263"/>
      <c r="J2333" s="89" t="s">
        <v>664</v>
      </c>
      <c r="K2333" s="103" t="s">
        <v>664</v>
      </c>
      <c r="L2333" s="154">
        <v>1000</v>
      </c>
      <c r="M2333" s="155" t="s">
        <v>715</v>
      </c>
      <c r="N2333" s="254" t="s">
        <v>783</v>
      </c>
      <c r="O2333" s="119">
        <v>35</v>
      </c>
    </row>
    <row r="2334" spans="3:15" ht="13.5">
      <c r="C2334" s="1" t="s">
        <v>267</v>
      </c>
      <c r="D2334" s="248"/>
      <c r="E2334" s="263"/>
      <c r="F2334" s="248"/>
      <c r="G2334" s="263"/>
      <c r="H2334" s="248"/>
      <c r="I2334" s="263"/>
      <c r="J2334" s="89" t="s">
        <v>664</v>
      </c>
      <c r="K2334" s="103" t="s">
        <v>664</v>
      </c>
      <c r="L2334" s="154">
        <v>1000</v>
      </c>
      <c r="M2334" s="155" t="s">
        <v>715</v>
      </c>
      <c r="N2334" s="254">
        <v>1000</v>
      </c>
      <c r="O2334" s="119">
        <v>24</v>
      </c>
    </row>
    <row r="2335" spans="3:15" ht="13.5">
      <c r="C2335" s="1" t="s">
        <v>268</v>
      </c>
      <c r="D2335" s="248"/>
      <c r="E2335" s="263"/>
      <c r="F2335" s="248"/>
      <c r="G2335" s="263"/>
      <c r="H2335" s="248"/>
      <c r="I2335" s="263"/>
      <c r="J2335" s="89" t="s">
        <v>664</v>
      </c>
      <c r="K2335" s="103" t="s">
        <v>664</v>
      </c>
      <c r="L2335" s="154">
        <v>1000</v>
      </c>
      <c r="M2335" s="155" t="s">
        <v>838</v>
      </c>
      <c r="N2335" s="254">
        <v>1000</v>
      </c>
      <c r="O2335" s="119">
        <v>18</v>
      </c>
    </row>
    <row r="2336" spans="3:15" ht="13.5">
      <c r="C2336" s="1" t="s">
        <v>269</v>
      </c>
      <c r="D2336" s="248"/>
      <c r="E2336" s="263"/>
      <c r="F2336" s="248"/>
      <c r="G2336" s="263"/>
      <c r="H2336" s="248"/>
      <c r="I2336" s="263"/>
      <c r="J2336" s="224" t="s">
        <v>664</v>
      </c>
      <c r="K2336" s="225" t="s">
        <v>664</v>
      </c>
      <c r="L2336" s="226">
        <v>0</v>
      </c>
      <c r="M2336" s="229" t="s">
        <v>715</v>
      </c>
      <c r="N2336" s="234">
        <v>0</v>
      </c>
      <c r="O2336" s="229">
        <v>17</v>
      </c>
    </row>
    <row r="2337" spans="3:15" ht="13.5">
      <c r="C2337" s="1" t="s">
        <v>270</v>
      </c>
      <c r="D2337" s="248"/>
      <c r="E2337" s="263"/>
      <c r="F2337" s="248"/>
      <c r="G2337" s="263"/>
      <c r="H2337" s="248"/>
      <c r="I2337" s="263"/>
      <c r="J2337" s="89" t="s">
        <v>664</v>
      </c>
      <c r="K2337" s="103" t="s">
        <v>664</v>
      </c>
      <c r="L2337" s="154" t="s">
        <v>751</v>
      </c>
      <c r="M2337" s="155" t="s">
        <v>715</v>
      </c>
      <c r="N2337" s="154" t="s">
        <v>751</v>
      </c>
      <c r="O2337" s="119">
        <v>29</v>
      </c>
    </row>
    <row r="2338" spans="3:15" ht="13.5">
      <c r="C2338" s="1" t="s">
        <v>271</v>
      </c>
      <c r="D2338" s="248"/>
      <c r="E2338" s="263"/>
      <c r="F2338" s="248"/>
      <c r="G2338" s="263"/>
      <c r="H2338" s="248"/>
      <c r="I2338" s="263"/>
      <c r="J2338" s="89" t="s">
        <v>664</v>
      </c>
      <c r="K2338" s="103" t="s">
        <v>664</v>
      </c>
      <c r="L2338" s="154">
        <v>1000</v>
      </c>
      <c r="M2338" s="155" t="s">
        <v>25</v>
      </c>
      <c r="N2338" s="254">
        <v>1000</v>
      </c>
      <c r="O2338" s="119">
        <v>32</v>
      </c>
    </row>
    <row r="2339" spans="3:15" ht="13.5">
      <c r="C2339" s="1" t="s">
        <v>272</v>
      </c>
      <c r="D2339" s="248"/>
      <c r="E2339" s="263"/>
      <c r="F2339" s="248"/>
      <c r="G2339" s="263"/>
      <c r="H2339" s="248"/>
      <c r="I2339" s="263"/>
      <c r="J2339" s="89" t="s">
        <v>664</v>
      </c>
      <c r="K2339" s="103" t="s">
        <v>664</v>
      </c>
      <c r="L2339" s="154">
        <v>1000</v>
      </c>
      <c r="M2339" s="155" t="s">
        <v>46</v>
      </c>
      <c r="N2339" s="254">
        <v>1000</v>
      </c>
      <c r="O2339" s="119">
        <v>16</v>
      </c>
    </row>
    <row r="2340" spans="3:15" ht="13.5">
      <c r="C2340" s="1" t="s">
        <v>273</v>
      </c>
      <c r="D2340" s="248"/>
      <c r="E2340" s="263"/>
      <c r="F2340" s="248"/>
      <c r="G2340" s="263"/>
      <c r="H2340" s="248"/>
      <c r="I2340" s="263"/>
      <c r="J2340" s="89" t="s">
        <v>664</v>
      </c>
      <c r="K2340" s="103" t="s">
        <v>664</v>
      </c>
      <c r="L2340" s="154" t="s">
        <v>68</v>
      </c>
      <c r="M2340" s="155" t="s">
        <v>715</v>
      </c>
      <c r="N2340" s="254" t="s">
        <v>68</v>
      </c>
      <c r="O2340" s="119">
        <v>13</v>
      </c>
    </row>
    <row r="2341" spans="3:15" ht="13.5">
      <c r="C2341" s="1" t="s">
        <v>274</v>
      </c>
      <c r="D2341" s="248"/>
      <c r="E2341" s="263"/>
      <c r="F2341" s="248"/>
      <c r="G2341" s="263"/>
      <c r="H2341" s="248"/>
      <c r="I2341" s="263"/>
      <c r="J2341" s="89" t="s">
        <v>664</v>
      </c>
      <c r="K2341" s="103" t="s">
        <v>664</v>
      </c>
      <c r="L2341" s="154">
        <v>1000</v>
      </c>
      <c r="M2341" s="155" t="s">
        <v>92</v>
      </c>
      <c r="N2341" s="254">
        <v>1000</v>
      </c>
      <c r="O2341" s="119">
        <v>5</v>
      </c>
    </row>
    <row r="2342" spans="3:15" ht="27">
      <c r="C2342" s="1" t="s">
        <v>275</v>
      </c>
      <c r="D2342" s="248"/>
      <c r="E2342" s="263"/>
      <c r="F2342" s="248"/>
      <c r="G2342" s="263"/>
      <c r="H2342" s="248"/>
      <c r="I2342" s="263"/>
      <c r="J2342" s="89" t="s">
        <v>664</v>
      </c>
      <c r="K2342" s="103" t="s">
        <v>664</v>
      </c>
      <c r="L2342" s="154">
        <v>1000</v>
      </c>
      <c r="M2342" s="156" t="s">
        <v>177</v>
      </c>
      <c r="N2342" s="254">
        <v>1000</v>
      </c>
      <c r="O2342" s="119">
        <v>20</v>
      </c>
    </row>
    <row r="2343" spans="3:15" ht="13.5">
      <c r="C2343" s="1" t="s">
        <v>276</v>
      </c>
      <c r="D2343" s="248"/>
      <c r="E2343" s="263"/>
      <c r="F2343" s="248"/>
      <c r="G2343" s="263"/>
      <c r="H2343" s="248"/>
      <c r="I2343" s="263"/>
      <c r="J2343" s="89" t="s">
        <v>664</v>
      </c>
      <c r="K2343" s="103" t="s">
        <v>664</v>
      </c>
      <c r="L2343" s="154" t="s">
        <v>712</v>
      </c>
      <c r="M2343" s="155" t="s">
        <v>46</v>
      </c>
      <c r="N2343" s="154" t="s">
        <v>712</v>
      </c>
      <c r="O2343" s="155">
        <v>9</v>
      </c>
    </row>
    <row r="2344" spans="3:15" ht="13.5">
      <c r="C2344" s="1" t="s">
        <v>277</v>
      </c>
      <c r="D2344" s="248"/>
      <c r="E2344" s="263"/>
      <c r="F2344" s="248"/>
      <c r="G2344" s="263"/>
      <c r="H2344" s="248"/>
      <c r="I2344" s="263"/>
      <c r="J2344" s="89" t="s">
        <v>664</v>
      </c>
      <c r="K2344" s="103" t="s">
        <v>664</v>
      </c>
      <c r="L2344" s="154">
        <v>1000</v>
      </c>
      <c r="M2344" s="155" t="s">
        <v>46</v>
      </c>
      <c r="N2344" s="254">
        <v>1000</v>
      </c>
      <c r="O2344" s="119">
        <v>17</v>
      </c>
    </row>
    <row r="2345" spans="3:15" ht="13.5">
      <c r="C2345" s="1" t="s">
        <v>278</v>
      </c>
      <c r="D2345" s="248"/>
      <c r="E2345" s="263"/>
      <c r="F2345" s="248"/>
      <c r="G2345" s="263"/>
      <c r="H2345" s="248"/>
      <c r="I2345" s="263"/>
      <c r="J2345" s="89" t="s">
        <v>664</v>
      </c>
      <c r="K2345" s="103" t="s">
        <v>664</v>
      </c>
      <c r="L2345" s="154">
        <v>1000</v>
      </c>
      <c r="M2345" s="155" t="s">
        <v>46</v>
      </c>
      <c r="N2345" s="254">
        <v>1000</v>
      </c>
      <c r="O2345" s="119">
        <v>17</v>
      </c>
    </row>
    <row r="2346" spans="3:15" ht="13.5">
      <c r="C2346" s="1" t="s">
        <v>279</v>
      </c>
      <c r="D2346" s="248"/>
      <c r="E2346" s="263"/>
      <c r="F2346" s="248"/>
      <c r="G2346" s="263"/>
      <c r="H2346" s="248"/>
      <c r="I2346" s="263"/>
      <c r="J2346" s="89" t="s">
        <v>664</v>
      </c>
      <c r="K2346" s="103" t="s">
        <v>664</v>
      </c>
      <c r="L2346" s="154">
        <v>1000</v>
      </c>
      <c r="M2346" s="263" t="s">
        <v>92</v>
      </c>
      <c r="N2346" s="254">
        <v>1000</v>
      </c>
      <c r="O2346" s="119">
        <v>6</v>
      </c>
    </row>
    <row r="2347" spans="3:15" ht="13.5">
      <c r="C2347" s="1" t="s">
        <v>280</v>
      </c>
      <c r="D2347" s="248"/>
      <c r="E2347" s="263"/>
      <c r="F2347" s="248"/>
      <c r="G2347" s="263"/>
      <c r="H2347" s="248"/>
      <c r="I2347" s="263"/>
      <c r="J2347" s="89" t="s">
        <v>664</v>
      </c>
      <c r="K2347" s="103" t="s">
        <v>664</v>
      </c>
      <c r="L2347" s="154">
        <v>1000</v>
      </c>
      <c r="M2347" s="263" t="s">
        <v>838</v>
      </c>
      <c r="N2347" s="254">
        <v>1000</v>
      </c>
      <c r="O2347" s="119">
        <v>11</v>
      </c>
    </row>
    <row r="2348" spans="3:15" ht="13.5">
      <c r="C2348" s="1"/>
      <c r="D2348" s="248"/>
      <c r="E2348" s="263"/>
      <c r="F2348" s="248"/>
      <c r="G2348" s="263"/>
      <c r="H2348" s="248"/>
      <c r="I2348" s="263"/>
      <c r="J2348" s="248"/>
      <c r="K2348" s="263"/>
      <c r="L2348" s="248"/>
      <c r="M2348" s="265"/>
      <c r="N2348" s="247"/>
      <c r="O2348" s="265"/>
    </row>
    <row r="2349" spans="3:15" ht="13.5">
      <c r="C2349" s="1" t="s">
        <v>413</v>
      </c>
      <c r="D2349" s="248">
        <f>COUNTA(D2331:D2347)</f>
        <v>0</v>
      </c>
      <c r="E2349" s="263">
        <f>COUNTA(E2331:E2347)</f>
        <v>0</v>
      </c>
      <c r="F2349" s="248"/>
      <c r="G2349" s="263"/>
      <c r="H2349" s="248"/>
      <c r="I2349" s="263"/>
      <c r="J2349" s="248">
        <f>COUNTA(J2331:J2347)</f>
        <v>17</v>
      </c>
      <c r="K2349" s="263">
        <f>COUNTA(K2331:K2347)</f>
        <v>17</v>
      </c>
      <c r="L2349" s="248"/>
      <c r="M2349" s="265"/>
      <c r="N2349" s="247"/>
      <c r="O2349" s="265"/>
    </row>
    <row r="2350" spans="3:15" ht="13.5">
      <c r="C2350" s="18"/>
      <c r="D2350" s="49"/>
      <c r="E2350" s="49"/>
      <c r="F2350" s="104" t="s">
        <v>707</v>
      </c>
      <c r="G2350" s="49"/>
      <c r="H2350" s="104" t="s">
        <v>707</v>
      </c>
      <c r="I2350" s="49"/>
      <c r="J2350" s="49"/>
      <c r="K2350" s="49"/>
      <c r="L2350" s="104" t="s">
        <v>707</v>
      </c>
      <c r="M2350" s="271"/>
      <c r="N2350" s="104" t="s">
        <v>707</v>
      </c>
      <c r="O2350" s="271"/>
    </row>
    <row r="2351" spans="3:15" ht="13.5">
      <c r="C2351" s="18"/>
      <c r="D2351" s="49"/>
      <c r="E2351" s="49"/>
      <c r="F2351" s="104"/>
      <c r="G2351" s="49"/>
      <c r="H2351" s="104"/>
      <c r="I2351" s="49"/>
      <c r="J2351" s="49"/>
      <c r="K2351" s="49"/>
      <c r="L2351" s="104"/>
      <c r="M2351" s="279"/>
      <c r="N2351" s="104"/>
      <c r="O2351" s="279"/>
    </row>
    <row r="2352" spans="3:15" ht="13.5">
      <c r="C2352" s="18"/>
      <c r="D2352" s="49"/>
      <c r="E2352" s="49"/>
      <c r="F2352" s="104"/>
      <c r="G2352" s="49"/>
      <c r="H2352" s="104"/>
      <c r="I2352" s="49"/>
      <c r="J2352" s="49"/>
      <c r="K2352" s="49"/>
      <c r="L2352" s="104"/>
      <c r="M2352" s="279"/>
      <c r="N2352" s="104"/>
      <c r="O2352" s="279"/>
    </row>
    <row r="2353" spans="3:15" ht="13.5">
      <c r="C2353" s="18"/>
      <c r="D2353" s="49"/>
      <c r="E2353" s="49"/>
      <c r="F2353" s="104"/>
      <c r="G2353" s="49"/>
      <c r="H2353" s="104"/>
      <c r="I2353" s="49"/>
      <c r="J2353" s="49"/>
      <c r="K2353" s="49"/>
      <c r="L2353" s="104"/>
      <c r="M2353" s="279"/>
      <c r="N2353" s="104"/>
      <c r="O2353" s="279"/>
    </row>
    <row r="2354" spans="3:15" ht="13.5">
      <c r="C2354" s="18"/>
      <c r="D2354" s="49"/>
      <c r="E2354" s="49"/>
      <c r="F2354" s="104"/>
      <c r="G2354" s="49"/>
      <c r="H2354" s="104"/>
      <c r="I2354" s="49"/>
      <c r="J2354" s="49"/>
      <c r="K2354" s="49"/>
      <c r="L2354" s="104"/>
      <c r="M2354" s="279"/>
      <c r="N2354" s="104"/>
      <c r="O2354" s="279"/>
    </row>
    <row r="2355" spans="3:15" ht="13.5">
      <c r="C2355" s="18"/>
      <c r="D2355" s="49"/>
      <c r="E2355" s="49"/>
      <c r="F2355" s="104"/>
      <c r="G2355" s="49"/>
      <c r="H2355" s="104"/>
      <c r="I2355" s="49"/>
      <c r="J2355" s="49"/>
      <c r="K2355" s="49"/>
      <c r="L2355" s="104"/>
      <c r="M2355" s="279"/>
      <c r="N2355" s="104"/>
      <c r="O2355" s="279"/>
    </row>
    <row r="2356" spans="3:15" ht="13.5">
      <c r="C2356" s="18"/>
      <c r="D2356" s="49"/>
      <c r="E2356" s="49"/>
      <c r="F2356" s="104"/>
      <c r="G2356" s="49"/>
      <c r="H2356" s="104"/>
      <c r="I2356" s="49"/>
      <c r="J2356" s="49"/>
      <c r="K2356" s="49"/>
      <c r="L2356" s="104"/>
      <c r="M2356" s="279"/>
      <c r="N2356" s="104"/>
      <c r="O2356" s="279"/>
    </row>
    <row r="2357" spans="3:15" ht="13.5">
      <c r="C2357" s="18"/>
      <c r="D2357" s="49"/>
      <c r="E2357" s="49"/>
      <c r="F2357" s="104"/>
      <c r="G2357" s="49"/>
      <c r="H2357" s="104"/>
      <c r="I2357" s="49"/>
      <c r="J2357" s="49"/>
      <c r="K2357" s="49"/>
      <c r="L2357" s="104"/>
      <c r="M2357" s="279"/>
      <c r="N2357" s="104"/>
      <c r="O2357" s="279"/>
    </row>
    <row r="2358" spans="3:15" ht="13.5">
      <c r="C2358" s="18"/>
      <c r="D2358" s="49"/>
      <c r="E2358" s="49"/>
      <c r="F2358" s="104"/>
      <c r="G2358" s="49"/>
      <c r="H2358" s="104"/>
      <c r="I2358" s="49"/>
      <c r="J2358" s="49"/>
      <c r="K2358" s="49"/>
      <c r="L2358" s="104"/>
      <c r="M2358" s="279"/>
      <c r="N2358" s="104"/>
      <c r="O2358" s="279"/>
    </row>
    <row r="2359" spans="3:15" ht="13.5">
      <c r="C2359" s="18"/>
      <c r="D2359" s="49"/>
      <c r="E2359" s="49"/>
      <c r="F2359" s="104"/>
      <c r="G2359" s="49"/>
      <c r="H2359" s="104"/>
      <c r="I2359" s="49"/>
      <c r="J2359" s="49"/>
      <c r="K2359" s="49"/>
      <c r="L2359" s="104"/>
      <c r="M2359" s="279"/>
      <c r="N2359" s="104"/>
      <c r="O2359" s="279"/>
    </row>
    <row r="2360" spans="3:15" ht="13.5">
      <c r="C2360" s="18"/>
      <c r="D2360" s="49"/>
      <c r="E2360" s="49"/>
      <c r="F2360" s="104"/>
      <c r="G2360" s="49"/>
      <c r="H2360" s="104"/>
      <c r="I2360" s="49"/>
      <c r="J2360" s="49"/>
      <c r="K2360" s="49"/>
      <c r="L2360" s="104"/>
      <c r="M2360" s="279"/>
      <c r="N2360" s="104"/>
      <c r="O2360" s="279"/>
    </row>
    <row r="2361" spans="3:15" ht="13.5">
      <c r="C2361" s="18"/>
      <c r="D2361" s="49"/>
      <c r="E2361" s="49"/>
      <c r="F2361" s="49"/>
      <c r="G2361" s="49"/>
      <c r="H2361" s="49"/>
      <c r="I2361" s="49"/>
      <c r="J2361" s="49"/>
      <c r="K2361" s="49"/>
      <c r="L2361" s="49"/>
      <c r="M2361" s="271"/>
      <c r="N2361" s="271"/>
      <c r="O2361" s="271"/>
    </row>
    <row r="2362" spans="3:15" ht="13.5">
      <c r="C2362" s="271"/>
      <c r="D2362" s="271"/>
      <c r="E2362" s="271"/>
      <c r="F2362" s="271"/>
      <c r="G2362" s="271"/>
      <c r="H2362" s="271"/>
      <c r="I2362" s="271"/>
      <c r="J2362" s="271"/>
      <c r="K2362" s="284" t="s">
        <v>1021</v>
      </c>
      <c r="L2362" s="271"/>
      <c r="M2362" s="271"/>
      <c r="N2362" s="271"/>
      <c r="O2362" s="271"/>
    </row>
    <row r="2363" spans="3:15" ht="13.5">
      <c r="C2363" s="271"/>
      <c r="D2363" s="271"/>
      <c r="E2363" s="271"/>
      <c r="F2363" s="271"/>
      <c r="G2363" s="271"/>
      <c r="H2363" s="271"/>
      <c r="I2363" s="271"/>
      <c r="J2363" s="271"/>
      <c r="K2363" s="271"/>
      <c r="L2363" s="271"/>
      <c r="M2363" s="271"/>
      <c r="N2363" s="271"/>
      <c r="O2363" s="271"/>
    </row>
    <row r="2364" spans="3:15" ht="13.5">
      <c r="C2364" s="292"/>
      <c r="D2364" s="295" t="s">
        <v>611</v>
      </c>
      <c r="E2364" s="295"/>
      <c r="F2364" s="295"/>
      <c r="G2364" s="295"/>
      <c r="H2364" s="295"/>
      <c r="I2364" s="295"/>
      <c r="J2364" s="271"/>
      <c r="K2364" s="271"/>
      <c r="L2364" s="271"/>
      <c r="M2364" s="271"/>
      <c r="N2364" s="271"/>
      <c r="O2364" s="271"/>
    </row>
    <row r="2365" spans="3:15" ht="13.5">
      <c r="C2365" s="292"/>
      <c r="D2365" s="322" t="s">
        <v>597</v>
      </c>
      <c r="E2365" s="322"/>
      <c r="F2365" s="322" t="s">
        <v>600</v>
      </c>
      <c r="G2365" s="322"/>
      <c r="H2365" s="322" t="s">
        <v>601</v>
      </c>
      <c r="I2365" s="322"/>
      <c r="J2365" s="271"/>
      <c r="K2365" s="271"/>
      <c r="L2365" s="271"/>
      <c r="M2365" s="271"/>
      <c r="N2365" s="271"/>
      <c r="O2365" s="271"/>
    </row>
    <row r="2366" spans="3:15" ht="13.5">
      <c r="C2366" s="292"/>
      <c r="D2366" s="269" t="s">
        <v>595</v>
      </c>
      <c r="E2366" s="28" t="s">
        <v>596</v>
      </c>
      <c r="F2366" s="269" t="s">
        <v>598</v>
      </c>
      <c r="G2366" s="28" t="s">
        <v>599</v>
      </c>
      <c r="H2366" s="269" t="s">
        <v>598</v>
      </c>
      <c r="I2366" s="28" t="s">
        <v>599</v>
      </c>
      <c r="J2366" s="271"/>
      <c r="K2366" s="271"/>
      <c r="L2366" s="271"/>
      <c r="M2366" s="271"/>
      <c r="N2366" s="271"/>
      <c r="O2366" s="271"/>
    </row>
    <row r="2367" spans="3:15" ht="13.5">
      <c r="C2367" s="1" t="s">
        <v>264</v>
      </c>
      <c r="D2367" s="89" t="s">
        <v>664</v>
      </c>
      <c r="E2367" s="103"/>
      <c r="F2367" s="248">
        <v>0</v>
      </c>
      <c r="G2367" s="263" t="s">
        <v>715</v>
      </c>
      <c r="H2367" s="248"/>
      <c r="I2367" s="263"/>
      <c r="J2367" s="271"/>
      <c r="K2367" s="271"/>
      <c r="L2367" s="271"/>
      <c r="M2367" s="271"/>
      <c r="N2367" s="271"/>
      <c r="O2367" s="271"/>
    </row>
    <row r="2368" spans="3:15" ht="13.5">
      <c r="C2368" s="1" t="s">
        <v>265</v>
      </c>
      <c r="D2368" s="248"/>
      <c r="E2368" s="103" t="s">
        <v>664</v>
      </c>
      <c r="F2368" s="248"/>
      <c r="G2368" s="263"/>
      <c r="H2368" s="248" t="s">
        <v>752</v>
      </c>
      <c r="I2368" s="263">
        <v>4</v>
      </c>
      <c r="J2368" s="271"/>
      <c r="K2368" s="271"/>
      <c r="L2368" s="271"/>
      <c r="M2368" s="271"/>
      <c r="N2368" s="271"/>
      <c r="O2368" s="271"/>
    </row>
    <row r="2369" spans="3:15" ht="13.5">
      <c r="C2369" s="1" t="s">
        <v>266</v>
      </c>
      <c r="D2369" s="248"/>
      <c r="E2369" s="103" t="s">
        <v>664</v>
      </c>
      <c r="F2369" s="248"/>
      <c r="G2369" s="263"/>
      <c r="H2369" s="248">
        <v>0</v>
      </c>
      <c r="I2369" s="263">
        <v>23</v>
      </c>
      <c r="J2369" s="271"/>
      <c r="K2369" s="271"/>
      <c r="L2369" s="271"/>
      <c r="M2369" s="271"/>
      <c r="N2369" s="271"/>
      <c r="O2369" s="271"/>
    </row>
    <row r="2370" spans="3:15" ht="13.5">
      <c r="C2370" s="1" t="s">
        <v>267</v>
      </c>
      <c r="D2370" s="248"/>
      <c r="E2370" s="103" t="s">
        <v>664</v>
      </c>
      <c r="F2370" s="248"/>
      <c r="G2370" s="263"/>
      <c r="H2370" s="248">
        <v>0</v>
      </c>
      <c r="I2370" s="263">
        <v>5</v>
      </c>
      <c r="J2370" s="271"/>
      <c r="K2370" s="271"/>
      <c r="L2370" s="271"/>
      <c r="M2370" s="271"/>
      <c r="N2370" s="271"/>
      <c r="O2370" s="271"/>
    </row>
    <row r="2371" spans="3:15" ht="13.5">
      <c r="C2371" s="1" t="s">
        <v>268</v>
      </c>
      <c r="D2371" s="89" t="s">
        <v>664</v>
      </c>
      <c r="E2371" s="103"/>
      <c r="F2371" s="248">
        <v>0</v>
      </c>
      <c r="G2371" s="263" t="s">
        <v>838</v>
      </c>
      <c r="H2371" s="248"/>
      <c r="I2371" s="263"/>
      <c r="J2371" s="271"/>
      <c r="K2371" s="271"/>
      <c r="L2371" s="271"/>
      <c r="M2371" s="271"/>
      <c r="N2371" s="271"/>
      <c r="O2371" s="271"/>
    </row>
    <row r="2372" spans="3:15" ht="13.5">
      <c r="C2372" s="1" t="s">
        <v>269</v>
      </c>
      <c r="D2372" s="248"/>
      <c r="E2372" s="103"/>
      <c r="F2372" s="248"/>
      <c r="G2372" s="263"/>
      <c r="H2372" s="248"/>
      <c r="I2372" s="263"/>
      <c r="J2372" s="271"/>
      <c r="K2372" s="271"/>
      <c r="L2372" s="271"/>
      <c r="M2372" s="271"/>
      <c r="N2372" s="271"/>
      <c r="O2372" s="271"/>
    </row>
    <row r="2373" spans="3:15" ht="13.5">
      <c r="C2373" s="1" t="s">
        <v>270</v>
      </c>
      <c r="D2373" s="248"/>
      <c r="E2373" s="103" t="s">
        <v>664</v>
      </c>
      <c r="F2373" s="248"/>
      <c r="G2373" s="263"/>
      <c r="H2373" s="248">
        <v>0</v>
      </c>
      <c r="I2373" s="263">
        <v>5</v>
      </c>
      <c r="J2373" s="271"/>
      <c r="K2373" s="271"/>
      <c r="L2373" s="271"/>
      <c r="M2373" s="271"/>
      <c r="N2373" s="271"/>
      <c r="O2373" s="271"/>
    </row>
    <row r="2374" spans="3:15" ht="13.5">
      <c r="C2374" s="1" t="s">
        <v>271</v>
      </c>
      <c r="D2374" s="248"/>
      <c r="E2374" s="103"/>
      <c r="F2374" s="248"/>
      <c r="G2374" s="263"/>
      <c r="H2374" s="248"/>
      <c r="I2374" s="263"/>
      <c r="J2374" s="271"/>
      <c r="K2374" s="271"/>
      <c r="L2374" s="271"/>
      <c r="M2374" s="271"/>
      <c r="N2374" s="271"/>
      <c r="O2374" s="271"/>
    </row>
    <row r="2375" spans="3:15" ht="13.5">
      <c r="C2375" s="1" t="s">
        <v>272</v>
      </c>
      <c r="D2375" s="248"/>
      <c r="E2375" s="103" t="s">
        <v>664</v>
      </c>
      <c r="F2375" s="248"/>
      <c r="G2375" s="263"/>
      <c r="H2375" s="248">
        <v>0</v>
      </c>
      <c r="I2375" s="263">
        <v>4</v>
      </c>
      <c r="J2375" s="271"/>
      <c r="K2375" s="271"/>
      <c r="L2375" s="271"/>
      <c r="M2375" s="271"/>
      <c r="N2375" s="271"/>
      <c r="O2375" s="271"/>
    </row>
    <row r="2376" spans="3:15" ht="13.5">
      <c r="C2376" s="1" t="s">
        <v>273</v>
      </c>
      <c r="D2376" s="248"/>
      <c r="E2376" s="103"/>
      <c r="F2376" s="248"/>
      <c r="G2376" s="263"/>
      <c r="H2376" s="248"/>
      <c r="I2376" s="263"/>
      <c r="J2376" s="271"/>
      <c r="K2376" s="271"/>
      <c r="L2376" s="271"/>
      <c r="M2376" s="271"/>
      <c r="N2376" s="271"/>
      <c r="O2376" s="271"/>
    </row>
    <row r="2377" spans="3:15" ht="13.5">
      <c r="C2377" s="1" t="s">
        <v>274</v>
      </c>
      <c r="D2377" s="89" t="s">
        <v>664</v>
      </c>
      <c r="E2377" s="103"/>
      <c r="F2377" s="248">
        <v>0</v>
      </c>
      <c r="G2377" s="263" t="s">
        <v>715</v>
      </c>
      <c r="H2377" s="248"/>
      <c r="I2377" s="263"/>
      <c r="J2377" s="271"/>
      <c r="K2377" s="271"/>
      <c r="L2377" s="271"/>
      <c r="M2377" s="271"/>
      <c r="N2377" s="271"/>
      <c r="O2377" s="271"/>
    </row>
    <row r="2378" spans="3:15" ht="27">
      <c r="C2378" s="1" t="s">
        <v>275</v>
      </c>
      <c r="D2378" s="89" t="s">
        <v>664</v>
      </c>
      <c r="E2378" s="103" t="s">
        <v>664</v>
      </c>
      <c r="F2378" s="248">
        <v>0</v>
      </c>
      <c r="G2378" s="153" t="s">
        <v>178</v>
      </c>
      <c r="H2378" s="248">
        <v>0</v>
      </c>
      <c r="I2378" s="263">
        <v>5</v>
      </c>
      <c r="J2378" s="271"/>
      <c r="K2378" s="271"/>
      <c r="L2378" s="271"/>
      <c r="M2378" s="271"/>
      <c r="N2378" s="271"/>
      <c r="O2378" s="271"/>
    </row>
    <row r="2379" spans="3:15" ht="13.5">
      <c r="C2379" s="1" t="s">
        <v>276</v>
      </c>
      <c r="D2379" s="248"/>
      <c r="E2379" s="103" t="s">
        <v>664</v>
      </c>
      <c r="F2379" s="248"/>
      <c r="G2379" s="263"/>
      <c r="H2379" s="248">
        <v>0</v>
      </c>
      <c r="I2379" s="263">
        <v>2</v>
      </c>
      <c r="J2379" s="271"/>
      <c r="K2379" s="271"/>
      <c r="L2379" s="271"/>
      <c r="M2379" s="271"/>
      <c r="N2379" s="271"/>
      <c r="O2379" s="271"/>
    </row>
    <row r="2380" spans="3:15" ht="13.5">
      <c r="C2380" s="1" t="s">
        <v>277</v>
      </c>
      <c r="D2380" s="248"/>
      <c r="E2380" s="103" t="s">
        <v>664</v>
      </c>
      <c r="F2380" s="248"/>
      <c r="G2380" s="263"/>
      <c r="H2380" s="248">
        <v>0</v>
      </c>
      <c r="I2380" s="263">
        <v>3</v>
      </c>
      <c r="J2380" s="271"/>
      <c r="K2380" s="271"/>
      <c r="L2380" s="271"/>
      <c r="M2380" s="271"/>
      <c r="N2380" s="271"/>
      <c r="O2380" s="271"/>
    </row>
    <row r="2381" spans="3:15" ht="13.5">
      <c r="C2381" s="1" t="s">
        <v>278</v>
      </c>
      <c r="D2381" s="89" t="s">
        <v>664</v>
      </c>
      <c r="E2381" s="103"/>
      <c r="F2381" s="248">
        <v>300</v>
      </c>
      <c r="G2381" s="263" t="s">
        <v>261</v>
      </c>
      <c r="H2381" s="248"/>
      <c r="I2381" s="263"/>
      <c r="J2381" s="271"/>
      <c r="K2381" s="271"/>
      <c r="L2381" s="271"/>
      <c r="M2381" s="271"/>
      <c r="N2381" s="271"/>
      <c r="O2381" s="271"/>
    </row>
    <row r="2382" spans="3:15" ht="13.5">
      <c r="C2382" s="1" t="s">
        <v>279</v>
      </c>
      <c r="D2382" s="89" t="s">
        <v>664</v>
      </c>
      <c r="E2382" s="103"/>
      <c r="F2382" s="248">
        <v>0</v>
      </c>
      <c r="G2382" s="263" t="s">
        <v>708</v>
      </c>
      <c r="H2382" s="248"/>
      <c r="I2382" s="263"/>
      <c r="J2382" s="271"/>
      <c r="K2382" s="271"/>
      <c r="L2382" s="271"/>
      <c r="M2382" s="271"/>
      <c r="N2382" s="271"/>
      <c r="O2382" s="271"/>
    </row>
    <row r="2383" spans="3:15" ht="13.5">
      <c r="C2383" s="1" t="s">
        <v>280</v>
      </c>
      <c r="D2383" s="248"/>
      <c r="E2383" s="103"/>
      <c r="F2383" s="248"/>
      <c r="G2383" s="263"/>
      <c r="H2383" s="248"/>
      <c r="I2383" s="263"/>
      <c r="J2383" s="271"/>
      <c r="K2383" s="271"/>
      <c r="L2383" s="271"/>
      <c r="M2383" s="271"/>
      <c r="N2383" s="271"/>
      <c r="O2383" s="271"/>
    </row>
    <row r="2384" spans="3:15" ht="13.5">
      <c r="C2384" s="1"/>
      <c r="D2384" s="248"/>
      <c r="E2384" s="263"/>
      <c r="F2384" s="248"/>
      <c r="G2384" s="263"/>
      <c r="H2384" s="248"/>
      <c r="I2384" s="263"/>
      <c r="J2384" s="271"/>
      <c r="K2384" s="271"/>
      <c r="L2384" s="271"/>
      <c r="M2384" s="271"/>
      <c r="N2384" s="271"/>
      <c r="O2384" s="271"/>
    </row>
    <row r="2385" spans="3:15" ht="13.5">
      <c r="C2385" s="1" t="s">
        <v>413</v>
      </c>
      <c r="D2385" s="248">
        <f>COUNTA(D2367:D2383)</f>
        <v>6</v>
      </c>
      <c r="E2385" s="263">
        <f>COUNTA(E2367:E2383)</f>
        <v>8</v>
      </c>
      <c r="F2385" s="248"/>
      <c r="G2385" s="263"/>
      <c r="H2385" s="248"/>
      <c r="I2385" s="263"/>
      <c r="J2385" s="271"/>
      <c r="K2385" s="271"/>
      <c r="L2385" s="271"/>
      <c r="M2385" s="271"/>
      <c r="N2385" s="271"/>
      <c r="O2385" s="271"/>
    </row>
    <row r="2386" spans="3:15" ht="13.5">
      <c r="C2386" s="271"/>
      <c r="D2386" s="271"/>
      <c r="E2386" s="271"/>
      <c r="F2386" s="104" t="s">
        <v>707</v>
      </c>
      <c r="G2386" s="271"/>
      <c r="H2386" s="104" t="s">
        <v>707</v>
      </c>
      <c r="I2386" s="271"/>
      <c r="J2386" s="271"/>
      <c r="K2386" s="271"/>
      <c r="L2386" s="271"/>
      <c r="M2386" s="271"/>
      <c r="N2386" s="271"/>
      <c r="O2386" s="271"/>
    </row>
    <row r="2387" spans="3:15" ht="13.5">
      <c r="C2387" s="271"/>
      <c r="D2387" s="271"/>
      <c r="E2387" s="271"/>
      <c r="F2387" s="104"/>
      <c r="G2387" s="271"/>
      <c r="H2387" s="104"/>
      <c r="I2387" s="271"/>
      <c r="J2387" s="271"/>
      <c r="K2387" s="271"/>
      <c r="L2387" s="271"/>
      <c r="M2387" s="271"/>
      <c r="N2387" s="271"/>
      <c r="O2387" s="271"/>
    </row>
    <row r="2388" spans="3:15" ht="13.5">
      <c r="C2388" s="271"/>
      <c r="D2388" s="271"/>
      <c r="E2388" s="271"/>
      <c r="F2388" s="104"/>
      <c r="G2388" s="271"/>
      <c r="H2388" s="104"/>
      <c r="I2388" s="271"/>
      <c r="J2388" s="271"/>
      <c r="K2388" s="271"/>
      <c r="L2388" s="271"/>
      <c r="M2388" s="271"/>
      <c r="N2388" s="271"/>
      <c r="O2388" s="271"/>
    </row>
    <row r="2389" spans="3:15" ht="13.5">
      <c r="C2389" s="271"/>
      <c r="D2389" s="271"/>
      <c r="E2389" s="271"/>
      <c r="F2389" s="104"/>
      <c r="G2389" s="271"/>
      <c r="H2389" s="104"/>
      <c r="I2389" s="271"/>
      <c r="J2389" s="271"/>
      <c r="K2389" s="271"/>
      <c r="L2389" s="271"/>
      <c r="M2389" s="271"/>
      <c r="N2389" s="271"/>
      <c r="O2389" s="271"/>
    </row>
    <row r="2390" spans="3:15" ht="13.5">
      <c r="C2390" s="271"/>
      <c r="D2390" s="271"/>
      <c r="E2390" s="271"/>
      <c r="F2390" s="104"/>
      <c r="G2390" s="271"/>
      <c r="H2390" s="104"/>
      <c r="I2390" s="271"/>
      <c r="J2390" s="271"/>
      <c r="K2390" s="271"/>
      <c r="L2390" s="271"/>
      <c r="M2390" s="271"/>
      <c r="N2390" s="271"/>
      <c r="O2390" s="271"/>
    </row>
    <row r="2391" spans="3:15" ht="13.5">
      <c r="C2391" s="271"/>
      <c r="D2391" s="271"/>
      <c r="E2391" s="271"/>
      <c r="F2391" s="271"/>
      <c r="G2391" s="271"/>
      <c r="H2391" s="271"/>
      <c r="I2391" s="271"/>
      <c r="J2391" s="271"/>
      <c r="K2391" s="271"/>
      <c r="L2391" s="271"/>
      <c r="M2391" s="271"/>
      <c r="N2391" s="271"/>
      <c r="O2391" s="271"/>
    </row>
    <row r="2392" spans="3:15" ht="13.5">
      <c r="C2392" s="309" t="s">
        <v>612</v>
      </c>
      <c r="D2392" s="309"/>
      <c r="E2392" s="309"/>
      <c r="F2392" s="309"/>
      <c r="G2392" s="294"/>
      <c r="H2392" s="294"/>
      <c r="I2392" s="271"/>
      <c r="J2392" s="271"/>
      <c r="K2392" s="271"/>
      <c r="L2392" s="271"/>
      <c r="M2392" s="271"/>
      <c r="N2392" s="271"/>
      <c r="O2392" s="271"/>
    </row>
    <row r="2393" spans="3:15" ht="13.5">
      <c r="C2393" s="271"/>
      <c r="D2393" s="271"/>
      <c r="E2393" s="271"/>
      <c r="F2393" s="271"/>
      <c r="G2393" s="271"/>
      <c r="H2393" s="271"/>
      <c r="I2393" s="271"/>
      <c r="J2393" s="271"/>
      <c r="K2393" s="271"/>
      <c r="L2393" s="271"/>
      <c r="M2393" s="271"/>
      <c r="N2393" s="271"/>
      <c r="O2393" s="271"/>
    </row>
    <row r="2394" spans="3:15" ht="13.5">
      <c r="C2394" s="292"/>
      <c r="D2394" s="319" t="s">
        <v>347</v>
      </c>
      <c r="E2394" s="319" t="s">
        <v>613</v>
      </c>
      <c r="F2394" s="320"/>
      <c r="G2394" s="320"/>
      <c r="H2394" s="320"/>
      <c r="I2394" s="320"/>
      <c r="J2394" s="321" t="s">
        <v>614</v>
      </c>
      <c r="K2394" s="321" t="s">
        <v>616</v>
      </c>
      <c r="L2394" s="321" t="s">
        <v>615</v>
      </c>
      <c r="M2394" s="23"/>
      <c r="N2394" s="23"/>
      <c r="O2394" s="23"/>
    </row>
    <row r="2395" spans="3:15" ht="13.5">
      <c r="C2395" s="292"/>
      <c r="D2395" s="320"/>
      <c r="E2395" s="320"/>
      <c r="F2395" s="320"/>
      <c r="G2395" s="320"/>
      <c r="H2395" s="320"/>
      <c r="I2395" s="320"/>
      <c r="J2395" s="321"/>
      <c r="K2395" s="321"/>
      <c r="L2395" s="321"/>
      <c r="M2395" s="23"/>
      <c r="N2395" s="271"/>
      <c r="O2395" s="271"/>
    </row>
    <row r="2396" spans="3:15" ht="13.5">
      <c r="C2396" s="1" t="s">
        <v>264</v>
      </c>
      <c r="D2396" s="239"/>
      <c r="E2396" s="299"/>
      <c r="F2396" s="302"/>
      <c r="G2396" s="302"/>
      <c r="H2396" s="302"/>
      <c r="I2396" s="303"/>
      <c r="J2396" s="239" t="s">
        <v>664</v>
      </c>
      <c r="K2396" s="239"/>
      <c r="L2396" s="239"/>
      <c r="M2396" s="23"/>
      <c r="N2396" s="271"/>
      <c r="O2396" s="271"/>
    </row>
    <row r="2397" spans="3:15" ht="13.5">
      <c r="C2397" s="1" t="s">
        <v>265</v>
      </c>
      <c r="D2397" s="239"/>
      <c r="E2397" s="312"/>
      <c r="F2397" s="302"/>
      <c r="G2397" s="302"/>
      <c r="H2397" s="302"/>
      <c r="I2397" s="303"/>
      <c r="J2397" s="239" t="s">
        <v>664</v>
      </c>
      <c r="K2397" s="242"/>
      <c r="L2397" s="242"/>
      <c r="M2397" s="271"/>
      <c r="N2397" s="271"/>
      <c r="O2397" s="271"/>
    </row>
    <row r="2398" spans="3:15" ht="13.5">
      <c r="C2398" s="1" t="s">
        <v>266</v>
      </c>
      <c r="D2398" s="239" t="s">
        <v>664</v>
      </c>
      <c r="E2398" s="312"/>
      <c r="F2398" s="302"/>
      <c r="G2398" s="302"/>
      <c r="H2398" s="302"/>
      <c r="I2398" s="303"/>
      <c r="J2398" s="242"/>
      <c r="K2398" s="239" t="s">
        <v>664</v>
      </c>
      <c r="L2398" s="242"/>
      <c r="M2398" s="271"/>
      <c r="N2398" s="271"/>
      <c r="O2398" s="271"/>
    </row>
    <row r="2399" spans="3:15" ht="13.5">
      <c r="C2399" s="1" t="s">
        <v>267</v>
      </c>
      <c r="D2399" s="239" t="s">
        <v>664</v>
      </c>
      <c r="E2399" s="312"/>
      <c r="F2399" s="302"/>
      <c r="G2399" s="302"/>
      <c r="H2399" s="302"/>
      <c r="I2399" s="303"/>
      <c r="J2399" s="239" t="s">
        <v>664</v>
      </c>
      <c r="K2399" s="242"/>
      <c r="L2399" s="242"/>
      <c r="M2399" s="271"/>
      <c r="N2399" s="271"/>
      <c r="O2399" s="271"/>
    </row>
    <row r="2400" spans="3:15" ht="13.5">
      <c r="C2400" s="1" t="s">
        <v>268</v>
      </c>
      <c r="D2400" s="239" t="s">
        <v>664</v>
      </c>
      <c r="E2400" s="312"/>
      <c r="F2400" s="302"/>
      <c r="G2400" s="302"/>
      <c r="H2400" s="302"/>
      <c r="I2400" s="303"/>
      <c r="J2400" s="239" t="s">
        <v>664</v>
      </c>
      <c r="K2400" s="242"/>
      <c r="L2400" s="242"/>
      <c r="M2400" s="271"/>
      <c r="N2400" s="271"/>
      <c r="O2400" s="271"/>
    </row>
    <row r="2401" spans="3:15" ht="13.5">
      <c r="C2401" s="1" t="s">
        <v>269</v>
      </c>
      <c r="D2401" s="235" t="s">
        <v>664</v>
      </c>
      <c r="E2401" s="316"/>
      <c r="F2401" s="317"/>
      <c r="G2401" s="317"/>
      <c r="H2401" s="317"/>
      <c r="I2401" s="318"/>
      <c r="J2401" s="235" t="s">
        <v>664</v>
      </c>
      <c r="K2401" s="242"/>
      <c r="L2401" s="242"/>
      <c r="M2401" s="271"/>
      <c r="N2401" s="271"/>
      <c r="O2401" s="271"/>
    </row>
    <row r="2402" spans="3:15" ht="13.5">
      <c r="C2402" s="1" t="s">
        <v>270</v>
      </c>
      <c r="D2402" s="239" t="s">
        <v>664</v>
      </c>
      <c r="E2402" s="312"/>
      <c r="F2402" s="302"/>
      <c r="G2402" s="302"/>
      <c r="H2402" s="302"/>
      <c r="I2402" s="303"/>
      <c r="J2402" s="242"/>
      <c r="K2402" s="242"/>
      <c r="L2402" s="242"/>
      <c r="M2402" s="271"/>
      <c r="N2402" s="271"/>
      <c r="O2402" s="271"/>
    </row>
    <row r="2403" spans="3:15" ht="13.5">
      <c r="C2403" s="1" t="s">
        <v>271</v>
      </c>
      <c r="D2403" s="239"/>
      <c r="E2403" s="312"/>
      <c r="F2403" s="302"/>
      <c r="G2403" s="302"/>
      <c r="H2403" s="302"/>
      <c r="I2403" s="303"/>
      <c r="J2403" s="242"/>
      <c r="K2403" s="239" t="s">
        <v>664</v>
      </c>
      <c r="L2403" s="242"/>
      <c r="M2403" s="271"/>
      <c r="N2403" s="271"/>
      <c r="O2403" s="271"/>
    </row>
    <row r="2404" spans="3:15" ht="13.5">
      <c r="C2404" s="1" t="s">
        <v>272</v>
      </c>
      <c r="D2404" s="239"/>
      <c r="E2404" s="312"/>
      <c r="F2404" s="302"/>
      <c r="G2404" s="302"/>
      <c r="H2404" s="302"/>
      <c r="I2404" s="303"/>
      <c r="J2404" s="239" t="s">
        <v>664</v>
      </c>
      <c r="K2404" s="242"/>
      <c r="L2404" s="242"/>
      <c r="M2404" s="271"/>
      <c r="N2404" s="271"/>
      <c r="O2404" s="271"/>
    </row>
    <row r="2405" spans="3:15" ht="13.5">
      <c r="C2405" s="1" t="s">
        <v>273</v>
      </c>
      <c r="D2405" s="239"/>
      <c r="E2405" s="312"/>
      <c r="F2405" s="302"/>
      <c r="G2405" s="302"/>
      <c r="H2405" s="302"/>
      <c r="I2405" s="303"/>
      <c r="J2405" s="239" t="s">
        <v>664</v>
      </c>
      <c r="K2405" s="242"/>
      <c r="L2405" s="242"/>
      <c r="M2405" s="271"/>
      <c r="N2405" s="271"/>
      <c r="O2405" s="271"/>
    </row>
    <row r="2406" spans="3:15" ht="35.25" customHeight="1">
      <c r="C2406" s="1" t="s">
        <v>274</v>
      </c>
      <c r="D2406" s="239" t="s">
        <v>664</v>
      </c>
      <c r="E2406" s="313" t="s">
        <v>93</v>
      </c>
      <c r="F2406" s="314"/>
      <c r="G2406" s="314"/>
      <c r="H2406" s="314"/>
      <c r="I2406" s="315"/>
      <c r="J2406" s="242"/>
      <c r="K2406" s="242"/>
      <c r="L2406" s="242"/>
      <c r="M2406" s="271"/>
      <c r="N2406" s="271"/>
      <c r="O2406" s="271"/>
    </row>
    <row r="2407" spans="3:15" ht="13.5">
      <c r="C2407" s="1" t="s">
        <v>275</v>
      </c>
      <c r="D2407" s="239"/>
      <c r="E2407" s="312"/>
      <c r="F2407" s="302"/>
      <c r="G2407" s="302"/>
      <c r="H2407" s="302"/>
      <c r="I2407" s="303"/>
      <c r="J2407" s="242"/>
      <c r="K2407" s="239" t="s">
        <v>664</v>
      </c>
      <c r="L2407" s="242"/>
      <c r="M2407" s="271"/>
      <c r="N2407" s="271"/>
      <c r="O2407" s="271"/>
    </row>
    <row r="2408" spans="3:15" ht="13.5">
      <c r="C2408" s="1" t="s">
        <v>276</v>
      </c>
      <c r="D2408" s="239"/>
      <c r="E2408" s="312"/>
      <c r="F2408" s="302"/>
      <c r="G2408" s="302"/>
      <c r="H2408" s="302"/>
      <c r="I2408" s="303"/>
      <c r="J2408" s="239" t="s">
        <v>664</v>
      </c>
      <c r="K2408" s="242"/>
      <c r="L2408" s="242"/>
      <c r="M2408" s="271"/>
      <c r="N2408" s="271"/>
      <c r="O2408" s="271"/>
    </row>
    <row r="2409" spans="3:15" ht="13.5">
      <c r="C2409" s="1" t="s">
        <v>277</v>
      </c>
      <c r="D2409" s="239"/>
      <c r="E2409" s="312"/>
      <c r="F2409" s="302"/>
      <c r="G2409" s="302"/>
      <c r="H2409" s="302"/>
      <c r="I2409" s="303"/>
      <c r="J2409" s="239" t="s">
        <v>664</v>
      </c>
      <c r="K2409" s="242"/>
      <c r="L2409" s="242"/>
      <c r="M2409" s="271"/>
      <c r="N2409" s="271"/>
      <c r="O2409" s="271"/>
    </row>
    <row r="2410" spans="3:15" ht="13.5">
      <c r="C2410" s="1" t="s">
        <v>278</v>
      </c>
      <c r="D2410" s="239" t="s">
        <v>664</v>
      </c>
      <c r="E2410" s="312"/>
      <c r="F2410" s="302"/>
      <c r="G2410" s="302"/>
      <c r="H2410" s="302"/>
      <c r="I2410" s="303"/>
      <c r="J2410" s="239" t="s">
        <v>664</v>
      </c>
      <c r="K2410" s="242"/>
      <c r="L2410" s="242"/>
      <c r="M2410" s="271"/>
      <c r="N2410" s="271"/>
      <c r="O2410" s="271"/>
    </row>
    <row r="2411" spans="3:15" ht="13.5">
      <c r="C2411" s="1" t="s">
        <v>279</v>
      </c>
      <c r="D2411" s="239" t="s">
        <v>664</v>
      </c>
      <c r="E2411" s="312" t="s">
        <v>160</v>
      </c>
      <c r="F2411" s="302"/>
      <c r="G2411" s="302"/>
      <c r="H2411" s="302"/>
      <c r="I2411" s="303"/>
      <c r="J2411" s="239" t="s">
        <v>664</v>
      </c>
      <c r="K2411" s="242"/>
      <c r="L2411" s="242"/>
      <c r="M2411" s="271"/>
      <c r="N2411" s="271"/>
      <c r="O2411" s="271"/>
    </row>
    <row r="2412" spans="3:15" ht="13.5">
      <c r="C2412" s="1" t="s">
        <v>280</v>
      </c>
      <c r="D2412" s="239"/>
      <c r="E2412" s="312"/>
      <c r="F2412" s="302"/>
      <c r="G2412" s="302"/>
      <c r="H2412" s="302"/>
      <c r="I2412" s="303"/>
      <c r="J2412" s="242"/>
      <c r="K2412" s="242"/>
      <c r="L2412" s="239" t="s">
        <v>664</v>
      </c>
      <c r="M2412" s="271"/>
      <c r="N2412" s="271"/>
      <c r="O2412" s="271"/>
    </row>
    <row r="2413" spans="3:15" ht="13.5">
      <c r="C2413" s="1"/>
      <c r="D2413" s="242"/>
      <c r="E2413" s="312"/>
      <c r="F2413" s="302"/>
      <c r="G2413" s="302"/>
      <c r="H2413" s="302"/>
      <c r="I2413" s="303"/>
      <c r="J2413" s="242"/>
      <c r="K2413" s="242"/>
      <c r="L2413" s="242"/>
      <c r="M2413" s="271"/>
      <c r="N2413" s="271"/>
      <c r="O2413" s="271"/>
    </row>
    <row r="2414" spans="3:15" ht="13.5">
      <c r="C2414" s="1" t="s">
        <v>413</v>
      </c>
      <c r="D2414" s="246">
        <f>COUNTA(D2396:D2412)</f>
        <v>8</v>
      </c>
      <c r="E2414" s="306"/>
      <c r="F2414" s="307"/>
      <c r="G2414" s="307"/>
      <c r="H2414" s="307"/>
      <c r="I2414" s="308"/>
      <c r="J2414" s="246">
        <f>COUNTA(J2396:J2412)</f>
        <v>11</v>
      </c>
      <c r="K2414" s="246">
        <f>COUNTA(K2396:K2412)</f>
        <v>3</v>
      </c>
      <c r="L2414" s="246">
        <f>COUNTA(L2396:L2412)</f>
        <v>1</v>
      </c>
      <c r="M2414" s="271"/>
      <c r="N2414" s="271"/>
      <c r="O2414" s="271"/>
    </row>
    <row r="2415" spans="3:15" ht="13.5">
      <c r="C2415" s="271"/>
      <c r="D2415" s="271"/>
      <c r="E2415" s="271"/>
      <c r="F2415" s="271"/>
      <c r="G2415" s="271"/>
      <c r="H2415" s="271"/>
      <c r="I2415" s="271"/>
      <c r="J2415" s="271"/>
      <c r="K2415" s="271"/>
      <c r="L2415" s="271"/>
      <c r="M2415" s="271"/>
      <c r="N2415" s="271"/>
      <c r="O2415" s="271"/>
    </row>
    <row r="2416" spans="3:15" ht="13.5">
      <c r="C2416" s="271"/>
      <c r="D2416" s="271"/>
      <c r="E2416" s="271"/>
      <c r="F2416" s="271"/>
      <c r="G2416" s="271"/>
      <c r="H2416" s="271"/>
      <c r="I2416" s="271"/>
      <c r="J2416" s="271"/>
      <c r="K2416" s="271"/>
      <c r="L2416" s="271"/>
      <c r="M2416" s="271"/>
      <c r="N2416" s="271"/>
      <c r="O2416" s="271"/>
    </row>
    <row r="2417" spans="3:15" ht="13.5">
      <c r="C2417" s="271"/>
      <c r="D2417" s="271"/>
      <c r="E2417" s="271"/>
      <c r="F2417" s="271"/>
      <c r="G2417" s="271"/>
      <c r="H2417" s="271"/>
      <c r="I2417" s="271"/>
      <c r="J2417" s="271"/>
      <c r="K2417" s="271"/>
      <c r="L2417" s="271"/>
      <c r="M2417" s="271"/>
      <c r="N2417" s="271"/>
      <c r="O2417" s="271"/>
    </row>
    <row r="2418" spans="3:15" ht="13.5">
      <c r="C2418" s="271"/>
      <c r="D2418" s="271"/>
      <c r="E2418" s="271"/>
      <c r="F2418" s="271"/>
      <c r="G2418" s="271"/>
      <c r="H2418" s="271"/>
      <c r="I2418" s="271"/>
      <c r="J2418" s="271"/>
      <c r="K2418" s="271"/>
      <c r="L2418" s="271"/>
      <c r="M2418" s="271"/>
      <c r="N2418" s="271"/>
      <c r="O2418" s="271"/>
    </row>
    <row r="2419" spans="3:15" ht="13.5">
      <c r="C2419" s="271"/>
      <c r="D2419" s="271"/>
      <c r="E2419" s="271"/>
      <c r="F2419" s="271"/>
      <c r="G2419" s="271"/>
      <c r="H2419" s="271"/>
      <c r="I2419" s="271"/>
      <c r="J2419" s="271"/>
      <c r="K2419" s="271"/>
      <c r="L2419" s="271"/>
      <c r="M2419" s="271"/>
      <c r="N2419" s="271"/>
      <c r="O2419" s="271"/>
    </row>
    <row r="2420" spans="3:15" ht="13.5">
      <c r="C2420" s="271"/>
      <c r="D2420" s="271"/>
      <c r="E2420" s="271"/>
      <c r="F2420" s="271"/>
      <c r="G2420" s="271"/>
      <c r="H2420" s="271"/>
      <c r="I2420" s="271"/>
      <c r="J2420" s="271"/>
      <c r="K2420" s="271"/>
      <c r="L2420" s="271"/>
      <c r="M2420" s="271"/>
      <c r="N2420" s="271"/>
      <c r="O2420" s="271"/>
    </row>
    <row r="2421" spans="3:15" ht="13.5">
      <c r="C2421" s="271"/>
      <c r="D2421" s="271"/>
      <c r="E2421" s="271"/>
      <c r="F2421" s="271"/>
      <c r="G2421" s="271"/>
      <c r="H2421" s="271"/>
      <c r="I2421" s="271"/>
      <c r="J2421" s="271"/>
      <c r="K2421" s="271"/>
      <c r="L2421" s="271"/>
      <c r="M2421" s="271"/>
      <c r="N2421" s="271"/>
      <c r="O2421" s="271"/>
    </row>
    <row r="2422" spans="3:15" ht="13.5">
      <c r="C2422" s="271"/>
      <c r="D2422" s="271"/>
      <c r="E2422" s="271"/>
      <c r="F2422" s="271"/>
      <c r="G2422" s="271"/>
      <c r="H2422" s="271"/>
      <c r="I2422" s="271"/>
      <c r="J2422" s="271"/>
      <c r="K2422" s="271"/>
      <c r="L2422" s="271"/>
      <c r="M2422" s="271"/>
      <c r="N2422" s="271"/>
      <c r="O2422" s="271"/>
    </row>
    <row r="2423" spans="3:15" ht="13.5">
      <c r="C2423" s="271"/>
      <c r="D2423" s="271"/>
      <c r="E2423" s="271"/>
      <c r="F2423" s="271"/>
      <c r="G2423" s="271"/>
      <c r="H2423" s="271"/>
      <c r="I2423" s="271"/>
      <c r="J2423" s="271"/>
      <c r="K2423" s="271"/>
      <c r="L2423" s="271"/>
      <c r="M2423" s="271"/>
      <c r="N2423" s="271"/>
      <c r="O2423" s="271"/>
    </row>
    <row r="2424" spans="3:15" ht="13.5">
      <c r="C2424" s="271"/>
      <c r="D2424" s="271"/>
      <c r="E2424" s="271"/>
      <c r="F2424" s="271"/>
      <c r="G2424" s="271"/>
      <c r="H2424" s="271"/>
      <c r="I2424" s="271"/>
      <c r="J2424" s="271"/>
      <c r="K2424" s="271"/>
      <c r="L2424" s="271"/>
      <c r="M2424" s="271"/>
      <c r="N2424" s="271"/>
      <c r="O2424" s="271"/>
    </row>
    <row r="2425" spans="3:15" ht="13.5">
      <c r="C2425" s="271"/>
      <c r="D2425" s="271"/>
      <c r="E2425" s="271"/>
      <c r="F2425" s="271"/>
      <c r="G2425" s="271"/>
      <c r="H2425" s="271"/>
      <c r="I2425" s="271"/>
      <c r="J2425" s="271"/>
      <c r="K2425" s="271"/>
      <c r="L2425" s="271"/>
      <c r="M2425" s="271"/>
      <c r="N2425" s="271"/>
      <c r="O2425" s="271"/>
    </row>
    <row r="2426" spans="3:15" ht="13.5">
      <c r="C2426" s="271"/>
      <c r="D2426" s="271"/>
      <c r="E2426" s="271"/>
      <c r="F2426" s="271"/>
      <c r="G2426" s="271"/>
      <c r="H2426" s="271"/>
      <c r="I2426" s="271"/>
      <c r="J2426" s="271"/>
      <c r="K2426" s="271"/>
      <c r="L2426" s="271"/>
      <c r="M2426" s="271"/>
      <c r="N2426" s="271"/>
      <c r="O2426" s="271"/>
    </row>
    <row r="2427" spans="3:15" ht="13.5">
      <c r="C2427" s="271"/>
      <c r="D2427" s="271"/>
      <c r="E2427" s="271"/>
      <c r="F2427" s="271"/>
      <c r="G2427" s="271"/>
      <c r="H2427" s="271"/>
      <c r="I2427" s="271"/>
      <c r="J2427" s="271"/>
      <c r="K2427" s="271"/>
      <c r="L2427" s="271"/>
      <c r="M2427" s="271"/>
      <c r="N2427" s="271"/>
      <c r="O2427" s="271"/>
    </row>
    <row r="2428" spans="3:15" ht="13.5">
      <c r="C2428" s="309" t="s">
        <v>617</v>
      </c>
      <c r="D2428" s="309"/>
      <c r="E2428" s="309"/>
      <c r="F2428" s="309"/>
      <c r="G2428" s="294"/>
      <c r="H2428" s="294"/>
      <c r="I2428" s="23"/>
      <c r="J2428" s="23"/>
      <c r="K2428" s="23"/>
      <c r="L2428" s="23"/>
      <c r="M2428" s="23"/>
      <c r="N2428" s="23"/>
      <c r="O2428" s="23"/>
    </row>
    <row r="2429" spans="3:15" ht="13.5">
      <c r="C2429" s="271"/>
      <c r="D2429" s="23"/>
      <c r="E2429" s="23"/>
      <c r="F2429" s="23"/>
      <c r="G2429" s="23"/>
      <c r="H2429" s="23"/>
      <c r="I2429" s="23"/>
      <c r="J2429" s="23"/>
      <c r="K2429" s="23"/>
      <c r="L2429" s="23"/>
      <c r="M2429" s="23"/>
      <c r="N2429" s="271"/>
      <c r="O2429" s="271"/>
    </row>
    <row r="2430" spans="3:15" ht="13.5">
      <c r="C2430" s="242"/>
      <c r="D2430" s="269" t="s">
        <v>618</v>
      </c>
      <c r="E2430" s="29" t="s">
        <v>619</v>
      </c>
      <c r="F2430" s="326" t="s">
        <v>620</v>
      </c>
      <c r="G2430" s="302"/>
      <c r="H2430" s="302"/>
      <c r="I2430" s="303"/>
      <c r="J2430" s="271"/>
      <c r="K2430" s="271"/>
      <c r="L2430" s="271"/>
      <c r="M2430" s="271"/>
      <c r="N2430" s="271"/>
      <c r="O2430" s="271"/>
    </row>
    <row r="2431" spans="3:15" ht="13.5">
      <c r="C2431" s="1" t="s">
        <v>264</v>
      </c>
      <c r="D2431" s="255"/>
      <c r="E2431" s="278" t="s">
        <v>664</v>
      </c>
      <c r="F2431" s="339" t="s">
        <v>717</v>
      </c>
      <c r="G2431" s="341"/>
      <c r="H2431" s="341"/>
      <c r="I2431" s="342"/>
      <c r="J2431" s="271"/>
      <c r="K2431" s="271"/>
      <c r="L2431" s="271"/>
      <c r="M2431" s="271"/>
      <c r="N2431" s="271"/>
      <c r="O2431" s="271"/>
    </row>
    <row r="2432" spans="3:15" ht="13.5">
      <c r="C2432" s="1" t="s">
        <v>265</v>
      </c>
      <c r="D2432" s="255" t="s">
        <v>664</v>
      </c>
      <c r="E2432" s="277"/>
      <c r="F2432" s="339"/>
      <c r="G2432" s="341"/>
      <c r="H2432" s="341"/>
      <c r="I2432" s="342"/>
      <c r="J2432" s="271"/>
      <c r="K2432" s="271"/>
      <c r="L2432" s="271"/>
      <c r="M2432" s="271"/>
      <c r="N2432" s="271"/>
      <c r="O2432" s="271"/>
    </row>
    <row r="2433" spans="3:15" ht="13.5">
      <c r="C2433" s="1" t="s">
        <v>266</v>
      </c>
      <c r="D2433" s="255" t="s">
        <v>664</v>
      </c>
      <c r="E2433" s="277"/>
      <c r="F2433" s="339"/>
      <c r="G2433" s="341"/>
      <c r="H2433" s="341"/>
      <c r="I2433" s="342"/>
      <c r="J2433" s="271"/>
      <c r="K2433" s="271"/>
      <c r="L2433" s="271"/>
      <c r="M2433" s="271"/>
      <c r="N2433" s="271"/>
      <c r="O2433" s="271"/>
    </row>
    <row r="2434" spans="3:15" ht="13.5">
      <c r="C2434" s="1" t="s">
        <v>267</v>
      </c>
      <c r="D2434" s="255" t="s">
        <v>664</v>
      </c>
      <c r="E2434" s="277"/>
      <c r="F2434" s="339"/>
      <c r="G2434" s="341"/>
      <c r="H2434" s="341"/>
      <c r="I2434" s="342"/>
      <c r="J2434" s="271"/>
      <c r="K2434" s="271"/>
      <c r="L2434" s="271"/>
      <c r="M2434" s="271"/>
      <c r="N2434" s="271"/>
      <c r="O2434" s="271"/>
    </row>
    <row r="2435" spans="3:15" ht="13.5">
      <c r="C2435" s="1" t="s">
        <v>268</v>
      </c>
      <c r="D2435" s="255"/>
      <c r="E2435" s="278" t="s">
        <v>664</v>
      </c>
      <c r="F2435" s="339" t="s">
        <v>840</v>
      </c>
      <c r="G2435" s="341"/>
      <c r="H2435" s="341"/>
      <c r="I2435" s="342"/>
      <c r="J2435" s="271"/>
      <c r="K2435" s="271"/>
      <c r="L2435" s="271"/>
      <c r="M2435" s="271"/>
      <c r="N2435" s="271"/>
      <c r="O2435" s="271"/>
    </row>
    <row r="2436" spans="3:15" ht="13.5">
      <c r="C2436" s="1" t="s">
        <v>269</v>
      </c>
      <c r="D2436" s="255"/>
      <c r="E2436" s="277"/>
      <c r="F2436" s="339"/>
      <c r="G2436" s="341"/>
      <c r="H2436" s="341"/>
      <c r="I2436" s="342"/>
      <c r="J2436" s="271"/>
      <c r="K2436" s="271"/>
      <c r="L2436" s="271"/>
      <c r="M2436" s="271"/>
      <c r="N2436" s="271"/>
      <c r="O2436" s="271"/>
    </row>
    <row r="2437" spans="3:15" ht="13.5">
      <c r="C2437" s="1" t="s">
        <v>270</v>
      </c>
      <c r="D2437" s="255" t="s">
        <v>664</v>
      </c>
      <c r="E2437" s="277"/>
      <c r="F2437" s="339"/>
      <c r="G2437" s="341"/>
      <c r="H2437" s="341"/>
      <c r="I2437" s="342"/>
      <c r="J2437" s="271"/>
      <c r="K2437" s="271"/>
      <c r="L2437" s="271"/>
      <c r="M2437" s="271"/>
      <c r="N2437" s="271"/>
      <c r="O2437" s="271"/>
    </row>
    <row r="2438" spans="3:15" ht="13.5">
      <c r="C2438" s="1" t="s">
        <v>271</v>
      </c>
      <c r="D2438" s="255"/>
      <c r="E2438" s="278" t="s">
        <v>664</v>
      </c>
      <c r="F2438" s="339"/>
      <c r="G2438" s="341"/>
      <c r="H2438" s="341"/>
      <c r="I2438" s="342"/>
      <c r="J2438" s="271"/>
      <c r="K2438" s="271"/>
      <c r="L2438" s="271"/>
      <c r="M2438" s="271"/>
      <c r="N2438" s="271"/>
      <c r="O2438" s="271"/>
    </row>
    <row r="2439" spans="3:15" ht="13.5">
      <c r="C2439" s="1" t="s">
        <v>272</v>
      </c>
      <c r="D2439" s="255" t="s">
        <v>664</v>
      </c>
      <c r="E2439" s="277"/>
      <c r="F2439" s="339"/>
      <c r="G2439" s="341"/>
      <c r="H2439" s="341"/>
      <c r="I2439" s="342"/>
      <c r="J2439" s="271"/>
      <c r="K2439" s="271"/>
      <c r="L2439" s="271"/>
      <c r="M2439" s="271"/>
      <c r="N2439" s="271"/>
      <c r="O2439" s="271"/>
    </row>
    <row r="2440" spans="3:15" ht="13.5">
      <c r="C2440" s="1" t="s">
        <v>273</v>
      </c>
      <c r="D2440" s="255"/>
      <c r="E2440" s="277"/>
      <c r="F2440" s="339"/>
      <c r="G2440" s="341"/>
      <c r="H2440" s="341"/>
      <c r="I2440" s="342"/>
      <c r="J2440" s="271"/>
      <c r="K2440" s="271"/>
      <c r="L2440" s="271"/>
      <c r="M2440" s="271"/>
      <c r="N2440" s="271"/>
      <c r="O2440" s="271"/>
    </row>
    <row r="2441" spans="3:15" ht="13.5">
      <c r="C2441" s="1" t="s">
        <v>274</v>
      </c>
      <c r="D2441" s="255"/>
      <c r="E2441" s="277"/>
      <c r="F2441" s="411" t="s">
        <v>94</v>
      </c>
      <c r="G2441" s="412"/>
      <c r="H2441" s="341"/>
      <c r="I2441" s="342"/>
      <c r="J2441" s="271"/>
      <c r="K2441" s="271"/>
      <c r="L2441" s="271"/>
      <c r="M2441" s="271"/>
      <c r="N2441" s="271"/>
      <c r="O2441" s="271"/>
    </row>
    <row r="2442" spans="3:15" ht="13.5">
      <c r="C2442" s="1" t="s">
        <v>275</v>
      </c>
      <c r="D2442" s="255"/>
      <c r="E2442" s="277"/>
      <c r="F2442" s="411" t="s">
        <v>179</v>
      </c>
      <c r="G2442" s="412"/>
      <c r="H2442" s="341"/>
      <c r="I2442" s="342"/>
      <c r="J2442" s="271"/>
      <c r="K2442" s="271"/>
      <c r="L2442" s="271"/>
      <c r="M2442" s="271"/>
      <c r="N2442" s="271"/>
      <c r="O2442" s="271"/>
    </row>
    <row r="2443" spans="3:15" ht="13.5">
      <c r="C2443" s="1" t="s">
        <v>276</v>
      </c>
      <c r="D2443" s="255" t="s">
        <v>664</v>
      </c>
      <c r="E2443" s="277"/>
      <c r="F2443" s="339"/>
      <c r="G2443" s="341"/>
      <c r="H2443" s="341"/>
      <c r="I2443" s="342"/>
      <c r="J2443" s="271"/>
      <c r="K2443" s="271"/>
      <c r="L2443" s="271"/>
      <c r="M2443" s="271"/>
      <c r="N2443" s="271"/>
      <c r="O2443" s="271"/>
    </row>
    <row r="2444" spans="3:15" ht="13.5">
      <c r="C2444" s="1" t="s">
        <v>277</v>
      </c>
      <c r="D2444" s="255" t="s">
        <v>664</v>
      </c>
      <c r="E2444" s="277"/>
      <c r="F2444" s="339"/>
      <c r="G2444" s="341"/>
      <c r="H2444" s="341"/>
      <c r="I2444" s="342"/>
      <c r="J2444" s="271"/>
      <c r="K2444" s="271"/>
      <c r="L2444" s="271"/>
      <c r="M2444" s="271"/>
      <c r="N2444" s="271"/>
      <c r="O2444" s="271"/>
    </row>
    <row r="2445" spans="3:15" ht="13.5">
      <c r="C2445" s="1" t="s">
        <v>278</v>
      </c>
      <c r="D2445" s="255"/>
      <c r="E2445" s="277"/>
      <c r="F2445" s="339" t="s">
        <v>262</v>
      </c>
      <c r="G2445" s="341"/>
      <c r="H2445" s="341"/>
      <c r="I2445" s="342"/>
      <c r="J2445" s="271"/>
      <c r="K2445" s="271"/>
      <c r="L2445" s="271"/>
      <c r="M2445" s="271"/>
      <c r="N2445" s="271"/>
      <c r="O2445" s="271"/>
    </row>
    <row r="2446" spans="3:15" ht="13.5">
      <c r="C2446" s="1" t="s">
        <v>279</v>
      </c>
      <c r="D2446" s="255"/>
      <c r="E2446" s="277"/>
      <c r="F2446" s="339" t="s">
        <v>161</v>
      </c>
      <c r="G2446" s="341"/>
      <c r="H2446" s="341"/>
      <c r="I2446" s="342"/>
      <c r="J2446" s="271"/>
      <c r="K2446" s="271"/>
      <c r="L2446" s="271"/>
      <c r="M2446" s="271"/>
      <c r="N2446" s="271"/>
      <c r="O2446" s="271"/>
    </row>
    <row r="2447" spans="3:15" ht="13.5">
      <c r="C2447" s="1" t="s">
        <v>280</v>
      </c>
      <c r="D2447" s="255"/>
      <c r="E2447" s="277"/>
      <c r="F2447" s="339" t="s">
        <v>615</v>
      </c>
      <c r="G2447" s="341"/>
      <c r="H2447" s="341"/>
      <c r="I2447" s="342"/>
      <c r="J2447" s="271"/>
      <c r="K2447" s="271"/>
      <c r="L2447" s="271"/>
      <c r="M2447" s="271"/>
      <c r="N2447" s="271"/>
      <c r="O2447" s="271"/>
    </row>
    <row r="2448" spans="3:15" ht="13.5">
      <c r="C2448" s="1"/>
      <c r="D2448" s="247"/>
      <c r="E2448" s="277"/>
      <c r="F2448" s="339"/>
      <c r="G2448" s="341"/>
      <c r="H2448" s="341"/>
      <c r="I2448" s="342"/>
      <c r="J2448" s="271"/>
      <c r="K2448" s="271"/>
      <c r="L2448" s="271"/>
      <c r="M2448" s="271"/>
      <c r="N2448" s="271"/>
      <c r="O2448" s="271"/>
    </row>
    <row r="2449" spans="3:15" ht="13.5">
      <c r="C2449" s="1" t="s">
        <v>413</v>
      </c>
      <c r="D2449" s="248">
        <f>COUNTA(D2431:D2447)</f>
        <v>7</v>
      </c>
      <c r="E2449" s="287">
        <f>COUNTA(E2431:E2447)</f>
        <v>3</v>
      </c>
      <c r="F2449" s="306">
        <f>COUNTA(F2431:F2447)</f>
        <v>7</v>
      </c>
      <c r="G2449" s="302">
        <f>COUNTA(G2431:G2447)</f>
        <v>0</v>
      </c>
      <c r="H2449" s="302"/>
      <c r="I2449" s="303"/>
      <c r="J2449" s="271"/>
      <c r="K2449" s="271"/>
      <c r="L2449" s="271"/>
      <c r="M2449" s="271"/>
      <c r="N2449" s="271"/>
      <c r="O2449" s="271"/>
    </row>
    <row r="2450" spans="3:15" ht="13.5">
      <c r="C2450" s="310" t="s">
        <v>621</v>
      </c>
      <c r="D2450" s="310"/>
      <c r="E2450" s="310"/>
      <c r="F2450" s="311"/>
      <c r="G2450" s="311"/>
      <c r="H2450" s="23"/>
      <c r="I2450" s="23"/>
      <c r="J2450" s="23"/>
      <c r="K2450" s="23"/>
      <c r="L2450" s="23"/>
      <c r="M2450" s="23"/>
      <c r="N2450" s="23"/>
      <c r="O2450" s="23"/>
    </row>
    <row r="2451" ht="13.5">
      <c r="K2451" s="276" t="s">
        <v>1022</v>
      </c>
    </row>
    <row r="2452" spans="3:4" ht="13.5">
      <c r="C2452" s="294" t="s">
        <v>622</v>
      </c>
      <c r="D2452" s="294"/>
    </row>
    <row r="2453" spans="3:7" ht="13.5">
      <c r="C2453" s="294" t="s">
        <v>623</v>
      </c>
      <c r="D2453" s="294"/>
      <c r="E2453" s="294"/>
      <c r="F2453" s="294"/>
      <c r="G2453" s="294"/>
    </row>
    <row r="2454" spans="3:7" ht="13.5">
      <c r="C2454" s="238"/>
      <c r="D2454" s="238"/>
      <c r="E2454" s="238"/>
      <c r="F2454" s="238"/>
      <c r="G2454" s="238"/>
    </row>
    <row r="2455" spans="3:15" ht="13.5">
      <c r="C2455" s="323"/>
      <c r="D2455" s="300" t="s">
        <v>640</v>
      </c>
      <c r="E2455" s="300"/>
      <c r="F2455" s="300"/>
      <c r="G2455" s="300"/>
      <c r="H2455" s="300" t="s">
        <v>632</v>
      </c>
      <c r="I2455" s="300"/>
      <c r="J2455" s="300"/>
      <c r="K2455" s="300"/>
      <c r="L2455" s="300" t="s">
        <v>658</v>
      </c>
      <c r="M2455" s="300"/>
      <c r="N2455" s="300"/>
      <c r="O2455" s="301"/>
    </row>
    <row r="2456" spans="3:15" ht="13.5">
      <c r="C2456" s="324"/>
      <c r="D2456" s="405" t="s">
        <v>624</v>
      </c>
      <c r="E2456" s="406" t="s">
        <v>625</v>
      </c>
      <c r="F2456" s="406" t="s">
        <v>626</v>
      </c>
      <c r="G2456" s="391" t="s">
        <v>627</v>
      </c>
      <c r="H2456" s="407" t="s">
        <v>624</v>
      </c>
      <c r="I2456" s="406" t="s">
        <v>625</v>
      </c>
      <c r="J2456" s="406" t="s">
        <v>626</v>
      </c>
      <c r="K2456" s="391" t="s">
        <v>627</v>
      </c>
      <c r="L2456" s="407" t="s">
        <v>624</v>
      </c>
      <c r="M2456" s="406" t="s">
        <v>625</v>
      </c>
      <c r="N2456" s="406" t="s">
        <v>626</v>
      </c>
      <c r="O2456" s="391" t="s">
        <v>627</v>
      </c>
    </row>
    <row r="2457" spans="3:15" ht="13.5">
      <c r="C2457" s="325"/>
      <c r="D2457" s="405"/>
      <c r="E2457" s="406"/>
      <c r="F2457" s="406"/>
      <c r="G2457" s="391"/>
      <c r="H2457" s="407"/>
      <c r="I2457" s="406"/>
      <c r="J2457" s="406"/>
      <c r="K2457" s="391"/>
      <c r="L2457" s="407"/>
      <c r="M2457" s="406"/>
      <c r="N2457" s="406"/>
      <c r="O2457" s="391"/>
    </row>
    <row r="2458" spans="3:15" ht="13.5">
      <c r="C2458" s="1" t="s">
        <v>264</v>
      </c>
      <c r="D2458" s="13">
        <v>503</v>
      </c>
      <c r="E2458" s="17">
        <v>307</v>
      </c>
      <c r="F2458" s="17">
        <v>260</v>
      </c>
      <c r="G2458" s="15">
        <v>0</v>
      </c>
      <c r="H2458" s="13">
        <v>445</v>
      </c>
      <c r="I2458" s="17">
        <v>300</v>
      </c>
      <c r="J2458" s="17">
        <v>268</v>
      </c>
      <c r="K2458" s="15">
        <v>0</v>
      </c>
      <c r="L2458" s="13">
        <v>99</v>
      </c>
      <c r="M2458" s="17">
        <v>79</v>
      </c>
      <c r="N2458" s="17">
        <v>61</v>
      </c>
      <c r="O2458" s="15">
        <v>0</v>
      </c>
    </row>
    <row r="2459" spans="3:15" ht="13.5">
      <c r="C2459" s="1" t="s">
        <v>265</v>
      </c>
      <c r="D2459" s="13">
        <v>70</v>
      </c>
      <c r="E2459" s="17">
        <v>16</v>
      </c>
      <c r="F2459" s="17">
        <v>13</v>
      </c>
      <c r="G2459" s="15">
        <v>0</v>
      </c>
      <c r="H2459" s="13">
        <v>67</v>
      </c>
      <c r="I2459" s="17">
        <v>35</v>
      </c>
      <c r="J2459" s="17">
        <v>22</v>
      </c>
      <c r="K2459" s="15">
        <v>0</v>
      </c>
      <c r="L2459" s="13">
        <v>22</v>
      </c>
      <c r="M2459" s="17">
        <v>5</v>
      </c>
      <c r="N2459" s="17">
        <v>2</v>
      </c>
      <c r="O2459" s="15">
        <v>0</v>
      </c>
    </row>
    <row r="2460" spans="3:15" ht="13.5">
      <c r="C2460" s="1" t="s">
        <v>266</v>
      </c>
      <c r="D2460" s="13">
        <v>33</v>
      </c>
      <c r="E2460" s="17">
        <v>25</v>
      </c>
      <c r="F2460" s="17">
        <v>23</v>
      </c>
      <c r="G2460" s="120" t="s">
        <v>784</v>
      </c>
      <c r="H2460" s="13">
        <v>48</v>
      </c>
      <c r="I2460" s="17">
        <v>30</v>
      </c>
      <c r="J2460" s="17">
        <v>25</v>
      </c>
      <c r="K2460" s="120" t="s">
        <v>784</v>
      </c>
      <c r="L2460" s="13">
        <v>11</v>
      </c>
      <c r="M2460" s="17">
        <v>8</v>
      </c>
      <c r="N2460" s="17">
        <v>8</v>
      </c>
      <c r="O2460" s="120" t="s">
        <v>784</v>
      </c>
    </row>
    <row r="2461" spans="3:15" ht="13.5">
      <c r="C2461" s="1" t="s">
        <v>267</v>
      </c>
      <c r="D2461" s="13">
        <v>35</v>
      </c>
      <c r="E2461" s="17">
        <v>17</v>
      </c>
      <c r="F2461" s="17">
        <v>11</v>
      </c>
      <c r="G2461" s="15"/>
      <c r="H2461" s="13">
        <v>27</v>
      </c>
      <c r="I2461" s="17">
        <v>17</v>
      </c>
      <c r="J2461" s="17">
        <v>14</v>
      </c>
      <c r="K2461" s="15"/>
      <c r="L2461" s="13">
        <v>5</v>
      </c>
      <c r="M2461" s="17">
        <v>5</v>
      </c>
      <c r="N2461" s="17">
        <v>4</v>
      </c>
      <c r="O2461" s="15"/>
    </row>
    <row r="2462" spans="3:15" ht="13.5">
      <c r="C2462" s="1" t="s">
        <v>268</v>
      </c>
      <c r="D2462" s="13">
        <v>16</v>
      </c>
      <c r="E2462" s="17">
        <v>3</v>
      </c>
      <c r="F2462" s="17">
        <v>1</v>
      </c>
      <c r="G2462" s="15"/>
      <c r="H2462" s="13">
        <v>5</v>
      </c>
      <c r="I2462" s="17">
        <v>3</v>
      </c>
      <c r="J2462" s="17">
        <v>3</v>
      </c>
      <c r="K2462" s="15"/>
      <c r="L2462" s="13">
        <v>0</v>
      </c>
      <c r="M2462" s="17">
        <v>0</v>
      </c>
      <c r="N2462" s="17">
        <v>0</v>
      </c>
      <c r="O2462" s="15"/>
    </row>
    <row r="2463" spans="3:15" ht="13.5">
      <c r="C2463" s="1" t="s">
        <v>269</v>
      </c>
      <c r="D2463" s="13">
        <v>5</v>
      </c>
      <c r="E2463" s="17">
        <v>5</v>
      </c>
      <c r="F2463" s="17">
        <v>5</v>
      </c>
      <c r="G2463" s="15"/>
      <c r="H2463" s="13">
        <v>2</v>
      </c>
      <c r="I2463" s="17">
        <v>2</v>
      </c>
      <c r="J2463" s="17">
        <v>2</v>
      </c>
      <c r="K2463" s="15"/>
      <c r="L2463" s="13">
        <v>2</v>
      </c>
      <c r="M2463" s="17">
        <v>2</v>
      </c>
      <c r="N2463" s="17">
        <v>2</v>
      </c>
      <c r="O2463" s="15"/>
    </row>
    <row r="2464" spans="3:15" ht="13.5">
      <c r="C2464" s="1" t="s">
        <v>270</v>
      </c>
      <c r="D2464" s="13">
        <v>74</v>
      </c>
      <c r="E2464" s="17">
        <v>34</v>
      </c>
      <c r="F2464" s="17">
        <v>31</v>
      </c>
      <c r="G2464" s="15">
        <v>0</v>
      </c>
      <c r="H2464" s="13">
        <v>63</v>
      </c>
      <c r="I2464" s="17">
        <v>27</v>
      </c>
      <c r="J2464" s="17">
        <v>25</v>
      </c>
      <c r="K2464" s="15">
        <v>0</v>
      </c>
      <c r="L2464" s="13">
        <v>16</v>
      </c>
      <c r="M2464" s="17">
        <v>8</v>
      </c>
      <c r="N2464" s="17">
        <v>7</v>
      </c>
      <c r="O2464" s="15">
        <v>0</v>
      </c>
    </row>
    <row r="2465" spans="3:15" ht="13.5">
      <c r="C2465" s="1" t="s">
        <v>271</v>
      </c>
      <c r="D2465" s="13">
        <v>44</v>
      </c>
      <c r="E2465" s="17">
        <v>38</v>
      </c>
      <c r="F2465" s="17">
        <v>32</v>
      </c>
      <c r="G2465" s="15">
        <v>6</v>
      </c>
      <c r="H2465" s="13">
        <v>45</v>
      </c>
      <c r="I2465" s="17">
        <v>30</v>
      </c>
      <c r="J2465" s="17">
        <v>31</v>
      </c>
      <c r="K2465" s="15">
        <v>6</v>
      </c>
      <c r="L2465" s="13">
        <v>10</v>
      </c>
      <c r="M2465" s="17">
        <v>6</v>
      </c>
      <c r="N2465" s="17">
        <v>4</v>
      </c>
      <c r="O2465" s="15">
        <v>0</v>
      </c>
    </row>
    <row r="2466" spans="3:15" ht="13.5">
      <c r="C2466" s="1" t="s">
        <v>272</v>
      </c>
      <c r="D2466" s="13">
        <v>11</v>
      </c>
      <c r="E2466" s="17">
        <v>6</v>
      </c>
      <c r="F2466" s="17">
        <v>6</v>
      </c>
      <c r="G2466" s="15"/>
      <c r="H2466" s="13">
        <v>12</v>
      </c>
      <c r="I2466" s="17">
        <v>3</v>
      </c>
      <c r="J2466" s="17">
        <v>2</v>
      </c>
      <c r="K2466" s="15"/>
      <c r="L2466" s="13">
        <v>4</v>
      </c>
      <c r="M2466" s="17">
        <v>1</v>
      </c>
      <c r="N2466" s="17">
        <v>1</v>
      </c>
      <c r="O2466" s="15"/>
    </row>
    <row r="2467" spans="3:15" ht="13.5">
      <c r="C2467" s="1" t="s">
        <v>273</v>
      </c>
      <c r="D2467" s="13"/>
      <c r="E2467" s="17"/>
      <c r="F2467" s="17"/>
      <c r="G2467" s="15"/>
      <c r="H2467" s="13">
        <v>2</v>
      </c>
      <c r="I2467" s="17">
        <v>0</v>
      </c>
      <c r="J2467" s="17">
        <v>0</v>
      </c>
      <c r="K2467" s="15"/>
      <c r="L2467" s="13">
        <v>5</v>
      </c>
      <c r="M2467" s="17">
        <v>1</v>
      </c>
      <c r="N2467" s="17">
        <v>1</v>
      </c>
      <c r="O2467" s="15"/>
    </row>
    <row r="2468" spans="3:15" ht="13.5">
      <c r="C2468" s="1" t="s">
        <v>274</v>
      </c>
      <c r="D2468" s="13">
        <v>1</v>
      </c>
      <c r="E2468" s="17"/>
      <c r="F2468" s="17"/>
      <c r="G2468" s="15"/>
      <c r="H2468" s="13">
        <v>2</v>
      </c>
      <c r="I2468" s="17">
        <v>1</v>
      </c>
      <c r="J2468" s="17">
        <v>1</v>
      </c>
      <c r="K2468" s="15"/>
      <c r="L2468" s="13">
        <v>2</v>
      </c>
      <c r="M2468" s="17"/>
      <c r="N2468" s="17"/>
      <c r="O2468" s="15"/>
    </row>
    <row r="2469" spans="3:15" ht="13.5">
      <c r="C2469" s="1" t="s">
        <v>275</v>
      </c>
      <c r="D2469" s="13">
        <v>139</v>
      </c>
      <c r="E2469" s="17">
        <v>51</v>
      </c>
      <c r="F2469" s="17">
        <v>45</v>
      </c>
      <c r="G2469" s="15">
        <v>17</v>
      </c>
      <c r="H2469" s="13">
        <v>109</v>
      </c>
      <c r="I2469" s="17">
        <v>41</v>
      </c>
      <c r="J2469" s="17">
        <v>40</v>
      </c>
      <c r="K2469" s="15">
        <v>15</v>
      </c>
      <c r="L2469" s="13">
        <v>28</v>
      </c>
      <c r="M2469" s="17">
        <v>16</v>
      </c>
      <c r="N2469" s="17">
        <v>12</v>
      </c>
      <c r="O2469" s="15">
        <v>5</v>
      </c>
    </row>
    <row r="2470" spans="3:15" ht="13.5">
      <c r="C2470" s="1" t="s">
        <v>276</v>
      </c>
      <c r="D2470" s="13">
        <v>13</v>
      </c>
      <c r="E2470" s="17">
        <v>10</v>
      </c>
      <c r="F2470" s="17">
        <v>8</v>
      </c>
      <c r="G2470" s="15">
        <v>3</v>
      </c>
      <c r="H2470" s="13">
        <v>13</v>
      </c>
      <c r="I2470" s="17">
        <v>10</v>
      </c>
      <c r="J2470" s="17">
        <v>8</v>
      </c>
      <c r="K2470" s="15">
        <v>1</v>
      </c>
      <c r="L2470" s="13">
        <v>2</v>
      </c>
      <c r="M2470" s="17">
        <v>2</v>
      </c>
      <c r="N2470" s="17">
        <v>2</v>
      </c>
      <c r="O2470" s="15">
        <v>0</v>
      </c>
    </row>
    <row r="2471" spans="3:15" ht="13.5">
      <c r="C2471" s="1" t="s">
        <v>277</v>
      </c>
      <c r="D2471" s="13">
        <v>10</v>
      </c>
      <c r="E2471" s="17">
        <v>3</v>
      </c>
      <c r="F2471" s="17">
        <v>3</v>
      </c>
      <c r="G2471" s="15">
        <v>10</v>
      </c>
      <c r="H2471" s="13">
        <v>15</v>
      </c>
      <c r="I2471" s="17">
        <v>4</v>
      </c>
      <c r="J2471" s="17">
        <v>3</v>
      </c>
      <c r="K2471" s="15">
        <v>15</v>
      </c>
      <c r="L2471" s="13">
        <v>10</v>
      </c>
      <c r="M2471" s="17">
        <v>0</v>
      </c>
      <c r="N2471" s="17">
        <v>0</v>
      </c>
      <c r="O2471" s="15">
        <v>10</v>
      </c>
    </row>
    <row r="2472" spans="3:15" ht="13.5">
      <c r="C2472" s="1" t="s">
        <v>278</v>
      </c>
      <c r="D2472" s="13">
        <v>53</v>
      </c>
      <c r="E2472" s="17">
        <v>22</v>
      </c>
      <c r="F2472" s="17">
        <v>21</v>
      </c>
      <c r="G2472" s="15">
        <v>12</v>
      </c>
      <c r="H2472" s="13">
        <v>69</v>
      </c>
      <c r="I2472" s="17">
        <v>24</v>
      </c>
      <c r="J2472" s="17">
        <v>16</v>
      </c>
      <c r="K2472" s="15">
        <v>42</v>
      </c>
      <c r="L2472" s="13">
        <v>14</v>
      </c>
      <c r="M2472" s="17">
        <v>6</v>
      </c>
      <c r="N2472" s="17">
        <v>5</v>
      </c>
      <c r="O2472" s="15">
        <v>24</v>
      </c>
    </row>
    <row r="2473" spans="3:15" ht="13.5">
      <c r="C2473" s="1" t="s">
        <v>279</v>
      </c>
      <c r="D2473" s="13">
        <v>2</v>
      </c>
      <c r="E2473" s="17">
        <v>2</v>
      </c>
      <c r="F2473" s="17">
        <v>2</v>
      </c>
      <c r="G2473" s="15">
        <v>2</v>
      </c>
      <c r="H2473" s="13">
        <v>4</v>
      </c>
      <c r="I2473" s="17">
        <v>4</v>
      </c>
      <c r="J2473" s="17">
        <v>4</v>
      </c>
      <c r="K2473" s="15">
        <v>4</v>
      </c>
      <c r="L2473" s="13">
        <v>2</v>
      </c>
      <c r="M2473" s="17">
        <v>2</v>
      </c>
      <c r="N2473" s="17">
        <v>2</v>
      </c>
      <c r="O2473" s="15">
        <v>2</v>
      </c>
    </row>
    <row r="2474" spans="3:15" ht="13.5">
      <c r="C2474" s="1" t="s">
        <v>280</v>
      </c>
      <c r="D2474" s="13">
        <v>12</v>
      </c>
      <c r="E2474" s="17">
        <v>4</v>
      </c>
      <c r="F2474" s="17">
        <v>4</v>
      </c>
      <c r="G2474" s="15"/>
      <c r="H2474" s="13">
        <v>9</v>
      </c>
      <c r="I2474" s="17">
        <v>0</v>
      </c>
      <c r="J2474" s="17">
        <v>0</v>
      </c>
      <c r="K2474" s="15"/>
      <c r="L2474" s="13">
        <v>4</v>
      </c>
      <c r="M2474" s="17">
        <v>2</v>
      </c>
      <c r="N2474" s="17">
        <v>2</v>
      </c>
      <c r="O2474" s="15"/>
    </row>
    <row r="2475" spans="3:15" ht="13.5">
      <c r="C2475" s="1"/>
      <c r="D2475" s="13"/>
      <c r="E2475" s="17"/>
      <c r="F2475" s="17"/>
      <c r="G2475" s="15"/>
      <c r="H2475" s="13"/>
      <c r="I2475" s="17"/>
      <c r="J2475" s="17"/>
      <c r="K2475" s="15"/>
      <c r="L2475" s="13"/>
      <c r="M2475" s="17"/>
      <c r="N2475" s="17"/>
      <c r="O2475" s="15"/>
    </row>
    <row r="2476" spans="3:15" ht="13.5">
      <c r="C2476" s="1" t="s">
        <v>413</v>
      </c>
      <c r="D2476" s="13">
        <f>SUM(D2458:D2474)</f>
        <v>1021</v>
      </c>
      <c r="E2476" s="17">
        <f>SUM(E2458:E2474)</f>
        <v>543</v>
      </c>
      <c r="F2476" s="17">
        <f>SUM(F2458:F2474)</f>
        <v>465</v>
      </c>
      <c r="G2476" s="15">
        <f>SUM(G2458:G2474)</f>
        <v>50</v>
      </c>
      <c r="H2476" s="13">
        <f aca="true" t="shared" si="65" ref="H2476:O2476">SUM(H2458:H2474)</f>
        <v>937</v>
      </c>
      <c r="I2476" s="17">
        <f t="shared" si="65"/>
        <v>531</v>
      </c>
      <c r="J2476" s="17">
        <f t="shared" si="65"/>
        <v>464</v>
      </c>
      <c r="K2476" s="15">
        <f t="shared" si="65"/>
        <v>83</v>
      </c>
      <c r="L2476" s="13">
        <f t="shared" si="65"/>
        <v>236</v>
      </c>
      <c r="M2476" s="17">
        <f t="shared" si="65"/>
        <v>143</v>
      </c>
      <c r="N2476" s="17">
        <f t="shared" si="65"/>
        <v>113</v>
      </c>
      <c r="O2476" s="15">
        <f t="shared" si="65"/>
        <v>41</v>
      </c>
    </row>
    <row r="2481" spans="3:15" ht="13.5">
      <c r="C2481" s="292"/>
      <c r="D2481" s="295" t="s">
        <v>640</v>
      </c>
      <c r="E2481" s="295"/>
      <c r="F2481" s="295"/>
      <c r="G2481" s="295"/>
      <c r="H2481" s="295" t="s">
        <v>632</v>
      </c>
      <c r="I2481" s="295"/>
      <c r="J2481" s="295"/>
      <c r="K2481" s="295"/>
      <c r="L2481" s="295" t="s">
        <v>658</v>
      </c>
      <c r="M2481" s="295"/>
      <c r="N2481" s="295"/>
      <c r="O2481" s="295"/>
    </row>
    <row r="2482" spans="3:15" ht="13.5">
      <c r="C2482" s="292"/>
      <c r="D2482" s="251" t="s">
        <v>659</v>
      </c>
      <c r="E2482" s="54" t="s">
        <v>660</v>
      </c>
      <c r="F2482" s="54" t="s">
        <v>661</v>
      </c>
      <c r="G2482" s="252" t="s">
        <v>662</v>
      </c>
      <c r="H2482" s="251" t="s">
        <v>659</v>
      </c>
      <c r="I2482" s="54" t="s">
        <v>660</v>
      </c>
      <c r="J2482" s="54" t="s">
        <v>661</v>
      </c>
      <c r="K2482" s="252" t="s">
        <v>662</v>
      </c>
      <c r="L2482" s="251" t="s">
        <v>659</v>
      </c>
      <c r="M2482" s="54" t="s">
        <v>660</v>
      </c>
      <c r="N2482" s="54" t="s">
        <v>661</v>
      </c>
      <c r="O2482" s="252" t="s">
        <v>662</v>
      </c>
    </row>
    <row r="2483" spans="3:15" ht="13.5">
      <c r="C2483" s="1" t="s">
        <v>264</v>
      </c>
      <c r="D2483" s="81">
        <f aca="true" t="shared" si="66" ref="D2483:E2499">+D2458-E2458</f>
        <v>196</v>
      </c>
      <c r="E2483" s="82">
        <f t="shared" si="66"/>
        <v>47</v>
      </c>
      <c r="F2483" s="46">
        <f aca="true" t="shared" si="67" ref="F2483:F2499">+F2458/E2458</f>
        <v>0.8469055374592834</v>
      </c>
      <c r="G2483" s="83">
        <f aca="true" t="shared" si="68" ref="G2483:G2499">+F2458/E2458</f>
        <v>0.8469055374592834</v>
      </c>
      <c r="H2483" s="5">
        <f aca="true" t="shared" si="69" ref="H2483:I2499">+H2458-I2458</f>
        <v>145</v>
      </c>
      <c r="I2483" s="22">
        <f t="shared" si="69"/>
        <v>32</v>
      </c>
      <c r="J2483" s="46">
        <f aca="true" t="shared" si="70" ref="J2483:J2499">+J2458/I2458</f>
        <v>0.8933333333333333</v>
      </c>
      <c r="K2483" s="83">
        <f aca="true" t="shared" si="71" ref="K2483:K2499">+J2458/I2458</f>
        <v>0.8933333333333333</v>
      </c>
      <c r="L2483" s="5">
        <f aca="true" t="shared" si="72" ref="L2483:M2499">+L2458-M2458</f>
        <v>20</v>
      </c>
      <c r="M2483" s="22">
        <f t="shared" si="72"/>
        <v>18</v>
      </c>
      <c r="N2483" s="46">
        <f aca="true" t="shared" si="73" ref="N2483:N2499">+N2458/M2458</f>
        <v>0.7721518987341772</v>
      </c>
      <c r="O2483" s="83">
        <f aca="true" t="shared" si="74" ref="O2483:O2499">+N2458/M2458</f>
        <v>0.7721518987341772</v>
      </c>
    </row>
    <row r="2484" spans="3:15" ht="13.5">
      <c r="C2484" s="1" t="s">
        <v>265</v>
      </c>
      <c r="D2484" s="81">
        <f t="shared" si="66"/>
        <v>54</v>
      </c>
      <c r="E2484" s="82">
        <f t="shared" si="66"/>
        <v>3</v>
      </c>
      <c r="F2484" s="46">
        <f t="shared" si="67"/>
        <v>0.8125</v>
      </c>
      <c r="G2484" s="83">
        <f t="shared" si="68"/>
        <v>0.8125</v>
      </c>
      <c r="H2484" s="5">
        <f t="shared" si="69"/>
        <v>32</v>
      </c>
      <c r="I2484" s="22">
        <f t="shared" si="69"/>
        <v>13</v>
      </c>
      <c r="J2484" s="46">
        <f t="shared" si="70"/>
        <v>0.6285714285714286</v>
      </c>
      <c r="K2484" s="83">
        <f t="shared" si="71"/>
        <v>0.6285714285714286</v>
      </c>
      <c r="L2484" s="5">
        <f t="shared" si="72"/>
        <v>17</v>
      </c>
      <c r="M2484" s="22">
        <f t="shared" si="72"/>
        <v>3</v>
      </c>
      <c r="N2484" s="46">
        <f t="shared" si="73"/>
        <v>0.4</v>
      </c>
      <c r="O2484" s="83">
        <f t="shared" si="74"/>
        <v>0.4</v>
      </c>
    </row>
    <row r="2485" spans="3:15" ht="13.5">
      <c r="C2485" s="1" t="s">
        <v>266</v>
      </c>
      <c r="D2485" s="81">
        <f t="shared" si="66"/>
        <v>8</v>
      </c>
      <c r="E2485" s="82">
        <f t="shared" si="66"/>
        <v>2</v>
      </c>
      <c r="F2485" s="46">
        <f t="shared" si="67"/>
        <v>0.92</v>
      </c>
      <c r="G2485" s="83">
        <f t="shared" si="68"/>
        <v>0.92</v>
      </c>
      <c r="H2485" s="5">
        <f t="shared" si="69"/>
        <v>18</v>
      </c>
      <c r="I2485" s="22">
        <f t="shared" si="69"/>
        <v>5</v>
      </c>
      <c r="J2485" s="46">
        <f t="shared" si="70"/>
        <v>0.8333333333333334</v>
      </c>
      <c r="K2485" s="83">
        <f t="shared" si="71"/>
        <v>0.8333333333333334</v>
      </c>
      <c r="L2485" s="5">
        <f t="shared" si="72"/>
        <v>3</v>
      </c>
      <c r="M2485" s="22">
        <f t="shared" si="72"/>
        <v>0</v>
      </c>
      <c r="N2485" s="46">
        <f t="shared" si="73"/>
        <v>1</v>
      </c>
      <c r="O2485" s="83">
        <f t="shared" si="74"/>
        <v>1</v>
      </c>
    </row>
    <row r="2486" spans="3:15" ht="13.5">
      <c r="C2486" s="1" t="s">
        <v>267</v>
      </c>
      <c r="D2486" s="81">
        <f t="shared" si="66"/>
        <v>18</v>
      </c>
      <c r="E2486" s="82">
        <f t="shared" si="66"/>
        <v>6</v>
      </c>
      <c r="F2486" s="46">
        <f t="shared" si="67"/>
        <v>0.6470588235294118</v>
      </c>
      <c r="G2486" s="83">
        <f t="shared" si="68"/>
        <v>0.6470588235294118</v>
      </c>
      <c r="H2486" s="5">
        <f t="shared" si="69"/>
        <v>10</v>
      </c>
      <c r="I2486" s="22">
        <f t="shared" si="69"/>
        <v>3</v>
      </c>
      <c r="J2486" s="46">
        <f t="shared" si="70"/>
        <v>0.8235294117647058</v>
      </c>
      <c r="K2486" s="83">
        <f t="shared" si="71"/>
        <v>0.8235294117647058</v>
      </c>
      <c r="L2486" s="5">
        <f t="shared" si="72"/>
        <v>0</v>
      </c>
      <c r="M2486" s="22">
        <f t="shared" si="72"/>
        <v>1</v>
      </c>
      <c r="N2486" s="46">
        <f t="shared" si="73"/>
        <v>0.8</v>
      </c>
      <c r="O2486" s="83">
        <f t="shared" si="74"/>
        <v>0.8</v>
      </c>
    </row>
    <row r="2487" spans="3:15" ht="13.5">
      <c r="C2487" s="1" t="s">
        <v>268</v>
      </c>
      <c r="D2487" s="81">
        <f t="shared" si="66"/>
        <v>13</v>
      </c>
      <c r="E2487" s="82">
        <f t="shared" si="66"/>
        <v>2</v>
      </c>
      <c r="F2487" s="46">
        <f t="shared" si="67"/>
        <v>0.3333333333333333</v>
      </c>
      <c r="G2487" s="83">
        <f t="shared" si="68"/>
        <v>0.3333333333333333</v>
      </c>
      <c r="H2487" s="5">
        <f t="shared" si="69"/>
        <v>2</v>
      </c>
      <c r="I2487" s="22">
        <f t="shared" si="69"/>
        <v>0</v>
      </c>
      <c r="J2487" s="46">
        <f t="shared" si="70"/>
        <v>1</v>
      </c>
      <c r="K2487" s="83">
        <f t="shared" si="71"/>
        <v>1</v>
      </c>
      <c r="L2487" s="5">
        <f t="shared" si="72"/>
        <v>0</v>
      </c>
      <c r="M2487" s="22">
        <f t="shared" si="72"/>
        <v>0</v>
      </c>
      <c r="N2487" s="46" t="e">
        <f t="shared" si="73"/>
        <v>#DIV/0!</v>
      </c>
      <c r="O2487" s="83" t="e">
        <f t="shared" si="74"/>
        <v>#DIV/0!</v>
      </c>
    </row>
    <row r="2488" spans="3:15" ht="13.5">
      <c r="C2488" s="1" t="s">
        <v>269</v>
      </c>
      <c r="D2488" s="81">
        <f t="shared" si="66"/>
        <v>0</v>
      </c>
      <c r="E2488" s="82">
        <f t="shared" si="66"/>
        <v>0</v>
      </c>
      <c r="F2488" s="46">
        <f t="shared" si="67"/>
        <v>1</v>
      </c>
      <c r="G2488" s="83">
        <f t="shared" si="68"/>
        <v>1</v>
      </c>
      <c r="H2488" s="5">
        <f t="shared" si="69"/>
        <v>0</v>
      </c>
      <c r="I2488" s="22">
        <f t="shared" si="69"/>
        <v>0</v>
      </c>
      <c r="J2488" s="46">
        <f t="shared" si="70"/>
        <v>1</v>
      </c>
      <c r="K2488" s="83">
        <f t="shared" si="71"/>
        <v>1</v>
      </c>
      <c r="L2488" s="5">
        <f t="shared" si="72"/>
        <v>0</v>
      </c>
      <c r="M2488" s="22">
        <f t="shared" si="72"/>
        <v>0</v>
      </c>
      <c r="N2488" s="46">
        <f t="shared" si="73"/>
        <v>1</v>
      </c>
      <c r="O2488" s="83">
        <f t="shared" si="74"/>
        <v>1</v>
      </c>
    </row>
    <row r="2489" spans="3:15" ht="13.5">
      <c r="C2489" s="1" t="s">
        <v>270</v>
      </c>
      <c r="D2489" s="81">
        <f t="shared" si="66"/>
        <v>40</v>
      </c>
      <c r="E2489" s="82">
        <f t="shared" si="66"/>
        <v>3</v>
      </c>
      <c r="F2489" s="46">
        <f t="shared" si="67"/>
        <v>0.9117647058823529</v>
      </c>
      <c r="G2489" s="83">
        <f t="shared" si="68"/>
        <v>0.9117647058823529</v>
      </c>
      <c r="H2489" s="5">
        <f t="shared" si="69"/>
        <v>36</v>
      </c>
      <c r="I2489" s="22">
        <f t="shared" si="69"/>
        <v>2</v>
      </c>
      <c r="J2489" s="46">
        <f t="shared" si="70"/>
        <v>0.9259259259259259</v>
      </c>
      <c r="K2489" s="83">
        <f t="shared" si="71"/>
        <v>0.9259259259259259</v>
      </c>
      <c r="L2489" s="5">
        <f t="shared" si="72"/>
        <v>8</v>
      </c>
      <c r="M2489" s="22">
        <f t="shared" si="72"/>
        <v>1</v>
      </c>
      <c r="N2489" s="46">
        <f t="shared" si="73"/>
        <v>0.875</v>
      </c>
      <c r="O2489" s="83">
        <f t="shared" si="74"/>
        <v>0.875</v>
      </c>
    </row>
    <row r="2490" spans="3:15" ht="13.5">
      <c r="C2490" s="1" t="s">
        <v>271</v>
      </c>
      <c r="D2490" s="81">
        <f t="shared" si="66"/>
        <v>6</v>
      </c>
      <c r="E2490" s="82">
        <f t="shared" si="66"/>
        <v>6</v>
      </c>
      <c r="F2490" s="46">
        <f t="shared" si="67"/>
        <v>0.8421052631578947</v>
      </c>
      <c r="G2490" s="83">
        <f t="shared" si="68"/>
        <v>0.8421052631578947</v>
      </c>
      <c r="H2490" s="5">
        <f t="shared" si="69"/>
        <v>15</v>
      </c>
      <c r="I2490" s="22">
        <f t="shared" si="69"/>
        <v>-1</v>
      </c>
      <c r="J2490" s="46">
        <f t="shared" si="70"/>
        <v>1.0333333333333334</v>
      </c>
      <c r="K2490" s="83">
        <f t="shared" si="71"/>
        <v>1.0333333333333334</v>
      </c>
      <c r="L2490" s="5">
        <f t="shared" si="72"/>
        <v>4</v>
      </c>
      <c r="M2490" s="22">
        <f t="shared" si="72"/>
        <v>2</v>
      </c>
      <c r="N2490" s="46">
        <f t="shared" si="73"/>
        <v>0.6666666666666666</v>
      </c>
      <c r="O2490" s="83">
        <f t="shared" si="74"/>
        <v>0.6666666666666666</v>
      </c>
    </row>
    <row r="2491" spans="3:15" ht="13.5">
      <c r="C2491" s="1" t="s">
        <v>272</v>
      </c>
      <c r="D2491" s="81">
        <f t="shared" si="66"/>
        <v>5</v>
      </c>
      <c r="E2491" s="82">
        <f t="shared" si="66"/>
        <v>0</v>
      </c>
      <c r="F2491" s="46">
        <f t="shared" si="67"/>
        <v>1</v>
      </c>
      <c r="G2491" s="83">
        <f t="shared" si="68"/>
        <v>1</v>
      </c>
      <c r="H2491" s="5">
        <f t="shared" si="69"/>
        <v>9</v>
      </c>
      <c r="I2491" s="22">
        <f t="shared" si="69"/>
        <v>1</v>
      </c>
      <c r="J2491" s="46">
        <f t="shared" si="70"/>
        <v>0.6666666666666666</v>
      </c>
      <c r="K2491" s="83">
        <f t="shared" si="71"/>
        <v>0.6666666666666666</v>
      </c>
      <c r="L2491" s="5">
        <f t="shared" si="72"/>
        <v>3</v>
      </c>
      <c r="M2491" s="22">
        <f t="shared" si="72"/>
        <v>0</v>
      </c>
      <c r="N2491" s="46">
        <f t="shared" si="73"/>
        <v>1</v>
      </c>
      <c r="O2491" s="83">
        <f t="shared" si="74"/>
        <v>1</v>
      </c>
    </row>
    <row r="2492" spans="3:15" ht="13.5">
      <c r="C2492" s="1" t="s">
        <v>273</v>
      </c>
      <c r="D2492" s="81">
        <f t="shared" si="66"/>
        <v>0</v>
      </c>
      <c r="E2492" s="82">
        <f t="shared" si="66"/>
        <v>0</v>
      </c>
      <c r="F2492" s="46" t="e">
        <f t="shared" si="67"/>
        <v>#DIV/0!</v>
      </c>
      <c r="G2492" s="83" t="e">
        <f t="shared" si="68"/>
        <v>#DIV/0!</v>
      </c>
      <c r="H2492" s="5">
        <f t="shared" si="69"/>
        <v>2</v>
      </c>
      <c r="I2492" s="22">
        <f t="shared" si="69"/>
        <v>0</v>
      </c>
      <c r="J2492" s="46" t="e">
        <f t="shared" si="70"/>
        <v>#DIV/0!</v>
      </c>
      <c r="K2492" s="83" t="e">
        <f t="shared" si="71"/>
        <v>#DIV/0!</v>
      </c>
      <c r="L2492" s="5">
        <f t="shared" si="72"/>
        <v>4</v>
      </c>
      <c r="M2492" s="22">
        <f t="shared" si="72"/>
        <v>0</v>
      </c>
      <c r="N2492" s="46">
        <f t="shared" si="73"/>
        <v>1</v>
      </c>
      <c r="O2492" s="83">
        <f t="shared" si="74"/>
        <v>1</v>
      </c>
    </row>
    <row r="2493" spans="3:15" ht="13.5">
      <c r="C2493" s="1" t="s">
        <v>274</v>
      </c>
      <c r="D2493" s="81">
        <f t="shared" si="66"/>
        <v>1</v>
      </c>
      <c r="E2493" s="82">
        <f t="shared" si="66"/>
        <v>0</v>
      </c>
      <c r="F2493" s="46" t="e">
        <f t="shared" si="67"/>
        <v>#DIV/0!</v>
      </c>
      <c r="G2493" s="83" t="e">
        <f t="shared" si="68"/>
        <v>#DIV/0!</v>
      </c>
      <c r="H2493" s="5">
        <f t="shared" si="69"/>
        <v>1</v>
      </c>
      <c r="I2493" s="22">
        <f t="shared" si="69"/>
        <v>0</v>
      </c>
      <c r="J2493" s="46">
        <f t="shared" si="70"/>
        <v>1</v>
      </c>
      <c r="K2493" s="83">
        <f t="shared" si="71"/>
        <v>1</v>
      </c>
      <c r="L2493" s="5">
        <f t="shared" si="72"/>
        <v>2</v>
      </c>
      <c r="M2493" s="22">
        <f t="shared" si="72"/>
        <v>0</v>
      </c>
      <c r="N2493" s="46" t="e">
        <f t="shared" si="73"/>
        <v>#DIV/0!</v>
      </c>
      <c r="O2493" s="83" t="e">
        <f t="shared" si="74"/>
        <v>#DIV/0!</v>
      </c>
    </row>
    <row r="2494" spans="3:15" ht="13.5">
      <c r="C2494" s="1" t="s">
        <v>275</v>
      </c>
      <c r="D2494" s="81">
        <f t="shared" si="66"/>
        <v>88</v>
      </c>
      <c r="E2494" s="82">
        <f t="shared" si="66"/>
        <v>6</v>
      </c>
      <c r="F2494" s="46">
        <f t="shared" si="67"/>
        <v>0.8823529411764706</v>
      </c>
      <c r="G2494" s="83">
        <f t="shared" si="68"/>
        <v>0.8823529411764706</v>
      </c>
      <c r="H2494" s="5">
        <f t="shared" si="69"/>
        <v>68</v>
      </c>
      <c r="I2494" s="22">
        <f t="shared" si="69"/>
        <v>1</v>
      </c>
      <c r="J2494" s="46">
        <f t="shared" si="70"/>
        <v>0.975609756097561</v>
      </c>
      <c r="K2494" s="83">
        <f t="shared" si="71"/>
        <v>0.975609756097561</v>
      </c>
      <c r="L2494" s="5">
        <f t="shared" si="72"/>
        <v>12</v>
      </c>
      <c r="M2494" s="22">
        <f t="shared" si="72"/>
        <v>4</v>
      </c>
      <c r="N2494" s="46">
        <f t="shared" si="73"/>
        <v>0.75</v>
      </c>
      <c r="O2494" s="83">
        <f t="shared" si="74"/>
        <v>0.75</v>
      </c>
    </row>
    <row r="2495" spans="3:15" ht="13.5">
      <c r="C2495" s="1" t="s">
        <v>276</v>
      </c>
      <c r="D2495" s="81">
        <f t="shared" si="66"/>
        <v>3</v>
      </c>
      <c r="E2495" s="82">
        <f t="shared" si="66"/>
        <v>2</v>
      </c>
      <c r="F2495" s="46">
        <f t="shared" si="67"/>
        <v>0.8</v>
      </c>
      <c r="G2495" s="83">
        <f t="shared" si="68"/>
        <v>0.8</v>
      </c>
      <c r="H2495" s="5">
        <f t="shared" si="69"/>
        <v>3</v>
      </c>
      <c r="I2495" s="22">
        <f t="shared" si="69"/>
        <v>2</v>
      </c>
      <c r="J2495" s="46">
        <f t="shared" si="70"/>
        <v>0.8</v>
      </c>
      <c r="K2495" s="83">
        <f t="shared" si="71"/>
        <v>0.8</v>
      </c>
      <c r="L2495" s="5">
        <f t="shared" si="72"/>
        <v>0</v>
      </c>
      <c r="M2495" s="22">
        <f t="shared" si="72"/>
        <v>0</v>
      </c>
      <c r="N2495" s="46">
        <f t="shared" si="73"/>
        <v>1</v>
      </c>
      <c r="O2495" s="83">
        <f t="shared" si="74"/>
        <v>1</v>
      </c>
    </row>
    <row r="2496" spans="3:15" ht="13.5">
      <c r="C2496" s="1" t="s">
        <v>277</v>
      </c>
      <c r="D2496" s="81">
        <f t="shared" si="66"/>
        <v>7</v>
      </c>
      <c r="E2496" s="82">
        <f t="shared" si="66"/>
        <v>0</v>
      </c>
      <c r="F2496" s="46">
        <f t="shared" si="67"/>
        <v>1</v>
      </c>
      <c r="G2496" s="83">
        <f t="shared" si="68"/>
        <v>1</v>
      </c>
      <c r="H2496" s="5">
        <f t="shared" si="69"/>
        <v>11</v>
      </c>
      <c r="I2496" s="22">
        <f t="shared" si="69"/>
        <v>1</v>
      </c>
      <c r="J2496" s="46">
        <f t="shared" si="70"/>
        <v>0.75</v>
      </c>
      <c r="K2496" s="83">
        <f t="shared" si="71"/>
        <v>0.75</v>
      </c>
      <c r="L2496" s="5">
        <f t="shared" si="72"/>
        <v>10</v>
      </c>
      <c r="M2496" s="22">
        <f t="shared" si="72"/>
        <v>0</v>
      </c>
      <c r="N2496" s="46" t="e">
        <f t="shared" si="73"/>
        <v>#DIV/0!</v>
      </c>
      <c r="O2496" s="83" t="e">
        <f t="shared" si="74"/>
        <v>#DIV/0!</v>
      </c>
    </row>
    <row r="2497" spans="3:15" ht="13.5">
      <c r="C2497" s="1" t="s">
        <v>278</v>
      </c>
      <c r="D2497" s="81">
        <f t="shared" si="66"/>
        <v>31</v>
      </c>
      <c r="E2497" s="82">
        <f t="shared" si="66"/>
        <v>1</v>
      </c>
      <c r="F2497" s="46">
        <f t="shared" si="67"/>
        <v>0.9545454545454546</v>
      </c>
      <c r="G2497" s="83">
        <f t="shared" si="68"/>
        <v>0.9545454545454546</v>
      </c>
      <c r="H2497" s="5">
        <f t="shared" si="69"/>
        <v>45</v>
      </c>
      <c r="I2497" s="22">
        <f t="shared" si="69"/>
        <v>8</v>
      </c>
      <c r="J2497" s="46">
        <f t="shared" si="70"/>
        <v>0.6666666666666666</v>
      </c>
      <c r="K2497" s="83">
        <f t="shared" si="71"/>
        <v>0.6666666666666666</v>
      </c>
      <c r="L2497" s="5">
        <f t="shared" si="72"/>
        <v>8</v>
      </c>
      <c r="M2497" s="22">
        <f t="shared" si="72"/>
        <v>1</v>
      </c>
      <c r="N2497" s="46">
        <f t="shared" si="73"/>
        <v>0.8333333333333334</v>
      </c>
      <c r="O2497" s="83">
        <f t="shared" si="74"/>
        <v>0.8333333333333334</v>
      </c>
    </row>
    <row r="2498" spans="3:15" ht="13.5">
      <c r="C2498" s="1" t="s">
        <v>279</v>
      </c>
      <c r="D2498" s="81">
        <f t="shared" si="66"/>
        <v>0</v>
      </c>
      <c r="E2498" s="82">
        <f t="shared" si="66"/>
        <v>0</v>
      </c>
      <c r="F2498" s="46">
        <f t="shared" si="67"/>
        <v>1</v>
      </c>
      <c r="G2498" s="83">
        <f t="shared" si="68"/>
        <v>1</v>
      </c>
      <c r="H2498" s="5">
        <f t="shared" si="69"/>
        <v>0</v>
      </c>
      <c r="I2498" s="22">
        <f t="shared" si="69"/>
        <v>0</v>
      </c>
      <c r="J2498" s="46">
        <f t="shared" si="70"/>
        <v>1</v>
      </c>
      <c r="K2498" s="83">
        <f t="shared" si="71"/>
        <v>1</v>
      </c>
      <c r="L2498" s="5">
        <f t="shared" si="72"/>
        <v>0</v>
      </c>
      <c r="M2498" s="22">
        <f t="shared" si="72"/>
        <v>0</v>
      </c>
      <c r="N2498" s="46">
        <f t="shared" si="73"/>
        <v>1</v>
      </c>
      <c r="O2498" s="83">
        <f t="shared" si="74"/>
        <v>1</v>
      </c>
    </row>
    <row r="2499" spans="3:15" ht="13.5">
      <c r="C2499" s="1" t="s">
        <v>280</v>
      </c>
      <c r="D2499" s="81">
        <f t="shared" si="66"/>
        <v>8</v>
      </c>
      <c r="E2499" s="82">
        <f t="shared" si="66"/>
        <v>0</v>
      </c>
      <c r="F2499" s="46">
        <f t="shared" si="67"/>
        <v>1</v>
      </c>
      <c r="G2499" s="83">
        <f t="shared" si="68"/>
        <v>1</v>
      </c>
      <c r="H2499" s="5">
        <f t="shared" si="69"/>
        <v>9</v>
      </c>
      <c r="I2499" s="22">
        <f t="shared" si="69"/>
        <v>0</v>
      </c>
      <c r="J2499" s="46" t="e">
        <f t="shared" si="70"/>
        <v>#DIV/0!</v>
      </c>
      <c r="K2499" s="83" t="e">
        <f t="shared" si="71"/>
        <v>#DIV/0!</v>
      </c>
      <c r="L2499" s="5">
        <f t="shared" si="72"/>
        <v>2</v>
      </c>
      <c r="M2499" s="22">
        <f t="shared" si="72"/>
        <v>0</v>
      </c>
      <c r="N2499" s="46">
        <f t="shared" si="73"/>
        <v>1</v>
      </c>
      <c r="O2499" s="83">
        <f t="shared" si="74"/>
        <v>1</v>
      </c>
    </row>
    <row r="2500" spans="3:15" ht="13.5">
      <c r="C2500" s="1"/>
      <c r="D2500" s="81"/>
      <c r="E2500" s="82"/>
      <c r="F2500" s="46"/>
      <c r="G2500" s="83"/>
      <c r="H2500" s="5"/>
      <c r="I2500" s="22"/>
      <c r="J2500" s="46"/>
      <c r="K2500" s="83"/>
      <c r="L2500" s="5"/>
      <c r="M2500" s="22"/>
      <c r="N2500" s="46"/>
      <c r="O2500" s="83"/>
    </row>
    <row r="2501" spans="3:15" ht="13.5">
      <c r="C2501" s="1" t="s">
        <v>413</v>
      </c>
      <c r="D2501" s="81">
        <f>+D2476-E2476</f>
        <v>478</v>
      </c>
      <c r="E2501" s="82">
        <f>+E2476-F2476</f>
        <v>78</v>
      </c>
      <c r="F2501" s="46">
        <f>+F2476/E2476</f>
        <v>0.856353591160221</v>
      </c>
      <c r="G2501" s="83">
        <f>+F2476/E2476</f>
        <v>0.856353591160221</v>
      </c>
      <c r="H2501" s="5">
        <f>+H2476-I2476</f>
        <v>406</v>
      </c>
      <c r="I2501" s="22">
        <f>+I2476-J2476</f>
        <v>67</v>
      </c>
      <c r="J2501" s="46">
        <f>+J2476/I2476</f>
        <v>0.8738229755178908</v>
      </c>
      <c r="K2501" s="83">
        <f>+J2476/I2476</f>
        <v>0.8738229755178908</v>
      </c>
      <c r="L2501" s="5">
        <f>+L2476-M2476</f>
        <v>93</v>
      </c>
      <c r="M2501" s="22">
        <f>+M2476-N2476</f>
        <v>30</v>
      </c>
      <c r="N2501" s="46">
        <f>+N2476/M2476</f>
        <v>0.7902097902097902</v>
      </c>
      <c r="O2501" s="83">
        <f>+N2476/M2476</f>
        <v>0.7902097902097902</v>
      </c>
    </row>
    <row r="2502" spans="3:15" ht="13.5">
      <c r="C2502" s="18"/>
      <c r="D2502" s="84"/>
      <c r="E2502" s="84"/>
      <c r="F2502" s="79"/>
      <c r="G2502" s="79"/>
      <c r="H2502" s="18"/>
      <c r="I2502" s="18"/>
      <c r="J2502" s="18"/>
      <c r="K2502" s="18"/>
      <c r="L2502" s="18"/>
      <c r="M2502" s="18"/>
      <c r="N2502" s="18"/>
      <c r="O2502" s="18"/>
    </row>
    <row r="2503" spans="3:15" ht="13.5">
      <c r="C2503" s="18"/>
      <c r="D2503" s="84"/>
      <c r="E2503" s="84"/>
      <c r="F2503" s="79"/>
      <c r="G2503" s="79"/>
      <c r="H2503" s="18"/>
      <c r="I2503" s="18"/>
      <c r="J2503" s="18"/>
      <c r="K2503" s="18"/>
      <c r="L2503" s="18"/>
      <c r="M2503" s="18"/>
      <c r="N2503" s="18"/>
      <c r="O2503" s="18"/>
    </row>
    <row r="2504" spans="3:15" ht="13.5">
      <c r="C2504" s="18"/>
      <c r="D2504" s="84"/>
      <c r="E2504" s="84"/>
      <c r="F2504" s="79"/>
      <c r="G2504" s="79"/>
      <c r="H2504" s="18"/>
      <c r="I2504" s="18"/>
      <c r="J2504" s="18"/>
      <c r="K2504" s="18"/>
      <c r="L2504" s="18"/>
      <c r="M2504" s="18"/>
      <c r="N2504" s="18"/>
      <c r="O2504" s="18"/>
    </row>
    <row r="2505" spans="3:15" ht="13.5">
      <c r="C2505" s="18"/>
      <c r="D2505" s="84"/>
      <c r="E2505" s="84"/>
      <c r="F2505" s="79"/>
      <c r="G2505" s="79"/>
      <c r="H2505" s="18"/>
      <c r="I2505" s="18"/>
      <c r="J2505" s="18"/>
      <c r="K2505" s="18"/>
      <c r="L2505" s="18"/>
      <c r="M2505" s="18"/>
      <c r="N2505" s="18"/>
      <c r="O2505" s="18"/>
    </row>
    <row r="2507" spans="3:11" ht="13.5">
      <c r="C2507" s="292"/>
      <c r="D2507" s="295" t="s">
        <v>649</v>
      </c>
      <c r="E2507" s="295"/>
      <c r="F2507" s="295"/>
      <c r="G2507" s="295"/>
      <c r="H2507" s="292"/>
      <c r="I2507" s="292"/>
      <c r="J2507" s="292"/>
      <c r="K2507" s="292"/>
    </row>
    <row r="2508" spans="3:11" ht="13.5">
      <c r="C2508" s="292"/>
      <c r="D2508" s="407" t="s">
        <v>624</v>
      </c>
      <c r="E2508" s="406" t="s">
        <v>625</v>
      </c>
      <c r="F2508" s="406" t="s">
        <v>626</v>
      </c>
      <c r="G2508" s="391" t="s">
        <v>627</v>
      </c>
      <c r="H2508" s="408" t="s">
        <v>659</v>
      </c>
      <c r="I2508" s="409" t="s">
        <v>660</v>
      </c>
      <c r="J2508" s="409" t="s">
        <v>661</v>
      </c>
      <c r="K2508" s="410" t="s">
        <v>662</v>
      </c>
    </row>
    <row r="2509" spans="3:11" ht="13.5">
      <c r="C2509" s="292"/>
      <c r="D2509" s="407"/>
      <c r="E2509" s="406"/>
      <c r="F2509" s="406"/>
      <c r="G2509" s="391"/>
      <c r="H2509" s="408"/>
      <c r="I2509" s="409"/>
      <c r="J2509" s="409"/>
      <c r="K2509" s="410"/>
    </row>
    <row r="2510" spans="3:11" ht="13.5">
      <c r="C2510" s="1" t="s">
        <v>264</v>
      </c>
      <c r="D2510" s="81">
        <f aca="true" t="shared" si="75" ref="D2510:G2511">+D2458+H2458+L2458</f>
        <v>1047</v>
      </c>
      <c r="E2510" s="82">
        <f t="shared" si="75"/>
        <v>686</v>
      </c>
      <c r="F2510" s="82">
        <f t="shared" si="75"/>
        <v>589</v>
      </c>
      <c r="G2510" s="85">
        <f t="shared" si="75"/>
        <v>0</v>
      </c>
      <c r="H2510" s="81">
        <f>+D2510-E2510</f>
        <v>361</v>
      </c>
      <c r="I2510" s="82">
        <f>+E2510-F2510</f>
        <v>97</v>
      </c>
      <c r="J2510" s="46">
        <f>+E2510/D2510</f>
        <v>0.6552053486150907</v>
      </c>
      <c r="K2510" s="83">
        <f>+F2510/E2510</f>
        <v>0.858600583090379</v>
      </c>
    </row>
    <row r="2511" spans="3:11" ht="13.5">
      <c r="C2511" s="1" t="s">
        <v>265</v>
      </c>
      <c r="D2511" s="81">
        <f t="shared" si="75"/>
        <v>159</v>
      </c>
      <c r="E2511" s="82">
        <f t="shared" si="75"/>
        <v>56</v>
      </c>
      <c r="F2511" s="82">
        <f t="shared" si="75"/>
        <v>37</v>
      </c>
      <c r="G2511" s="85">
        <f t="shared" si="75"/>
        <v>0</v>
      </c>
      <c r="H2511" s="81">
        <f aca="true" t="shared" si="76" ref="H2511:I2526">+D2511-E2511</f>
        <v>103</v>
      </c>
      <c r="I2511" s="82">
        <f t="shared" si="76"/>
        <v>19</v>
      </c>
      <c r="J2511" s="46">
        <f aca="true" t="shared" si="77" ref="J2511:K2526">+E2511/D2511</f>
        <v>0.3522012578616352</v>
      </c>
      <c r="K2511" s="83">
        <f t="shared" si="77"/>
        <v>0.6607142857142857</v>
      </c>
    </row>
    <row r="2512" spans="3:11" ht="13.5">
      <c r="C2512" s="1" t="s">
        <v>266</v>
      </c>
      <c r="D2512" s="81">
        <f aca="true" t="shared" si="78" ref="D2512:D2526">+D2460+H2460+L2460</f>
        <v>92</v>
      </c>
      <c r="E2512" s="82">
        <f aca="true" t="shared" si="79" ref="E2512:E2526">+E2460+I2460+M2460</f>
        <v>63</v>
      </c>
      <c r="F2512" s="82">
        <f aca="true" t="shared" si="80" ref="F2512:F2526">+F2460+J2460+N2460</f>
        <v>56</v>
      </c>
      <c r="G2512" s="120" t="s">
        <v>784</v>
      </c>
      <c r="H2512" s="81">
        <f t="shared" si="76"/>
        <v>29</v>
      </c>
      <c r="I2512" s="82">
        <f t="shared" si="76"/>
        <v>7</v>
      </c>
      <c r="J2512" s="46">
        <f t="shared" si="77"/>
        <v>0.6847826086956522</v>
      </c>
      <c r="K2512" s="83">
        <f t="shared" si="77"/>
        <v>0.8888888888888888</v>
      </c>
    </row>
    <row r="2513" spans="3:11" ht="13.5">
      <c r="C2513" s="1" t="s">
        <v>267</v>
      </c>
      <c r="D2513" s="81">
        <f t="shared" si="78"/>
        <v>67</v>
      </c>
      <c r="E2513" s="82">
        <f t="shared" si="79"/>
        <v>39</v>
      </c>
      <c r="F2513" s="82">
        <f t="shared" si="80"/>
        <v>29</v>
      </c>
      <c r="G2513" s="85">
        <f aca="true" t="shared" si="81" ref="G2513:G2526">+G2461+K2461+O2461</f>
        <v>0</v>
      </c>
      <c r="H2513" s="81">
        <f t="shared" si="76"/>
        <v>28</v>
      </c>
      <c r="I2513" s="82">
        <f t="shared" si="76"/>
        <v>10</v>
      </c>
      <c r="J2513" s="46">
        <f t="shared" si="77"/>
        <v>0.582089552238806</v>
      </c>
      <c r="K2513" s="83">
        <f t="shared" si="77"/>
        <v>0.7435897435897436</v>
      </c>
    </row>
    <row r="2514" spans="3:11" ht="13.5">
      <c r="C2514" s="1" t="s">
        <v>268</v>
      </c>
      <c r="D2514" s="81">
        <f t="shared" si="78"/>
        <v>21</v>
      </c>
      <c r="E2514" s="82">
        <f t="shared" si="79"/>
        <v>6</v>
      </c>
      <c r="F2514" s="82">
        <f t="shared" si="80"/>
        <v>4</v>
      </c>
      <c r="G2514" s="85">
        <f t="shared" si="81"/>
        <v>0</v>
      </c>
      <c r="H2514" s="81">
        <f t="shared" si="76"/>
        <v>15</v>
      </c>
      <c r="I2514" s="82">
        <f t="shared" si="76"/>
        <v>2</v>
      </c>
      <c r="J2514" s="46">
        <f t="shared" si="77"/>
        <v>0.2857142857142857</v>
      </c>
      <c r="K2514" s="83">
        <f t="shared" si="77"/>
        <v>0.6666666666666666</v>
      </c>
    </row>
    <row r="2515" spans="3:11" ht="13.5">
      <c r="C2515" s="1" t="s">
        <v>269</v>
      </c>
      <c r="D2515" s="81">
        <f t="shared" si="78"/>
        <v>9</v>
      </c>
      <c r="E2515" s="82">
        <f t="shared" si="79"/>
        <v>9</v>
      </c>
      <c r="F2515" s="82">
        <f t="shared" si="80"/>
        <v>9</v>
      </c>
      <c r="G2515" s="85">
        <f t="shared" si="81"/>
        <v>0</v>
      </c>
      <c r="H2515" s="81">
        <f t="shared" si="76"/>
        <v>0</v>
      </c>
      <c r="I2515" s="82">
        <f t="shared" si="76"/>
        <v>0</v>
      </c>
      <c r="J2515" s="46">
        <f t="shared" si="77"/>
        <v>1</v>
      </c>
      <c r="K2515" s="83">
        <f t="shared" si="77"/>
        <v>1</v>
      </c>
    </row>
    <row r="2516" spans="3:11" ht="13.5">
      <c r="C2516" s="1" t="s">
        <v>270</v>
      </c>
      <c r="D2516" s="81">
        <f t="shared" si="78"/>
        <v>153</v>
      </c>
      <c r="E2516" s="82">
        <f t="shared" si="79"/>
        <v>69</v>
      </c>
      <c r="F2516" s="82">
        <f t="shared" si="80"/>
        <v>63</v>
      </c>
      <c r="G2516" s="85">
        <f t="shared" si="81"/>
        <v>0</v>
      </c>
      <c r="H2516" s="81">
        <f t="shared" si="76"/>
        <v>84</v>
      </c>
      <c r="I2516" s="82">
        <f t="shared" si="76"/>
        <v>6</v>
      </c>
      <c r="J2516" s="46">
        <f t="shared" si="77"/>
        <v>0.45098039215686275</v>
      </c>
      <c r="K2516" s="83">
        <f t="shared" si="77"/>
        <v>0.9130434782608695</v>
      </c>
    </row>
    <row r="2517" spans="3:11" ht="13.5">
      <c r="C2517" s="1" t="s">
        <v>271</v>
      </c>
      <c r="D2517" s="81">
        <f t="shared" si="78"/>
        <v>99</v>
      </c>
      <c r="E2517" s="82">
        <f t="shared" si="79"/>
        <v>74</v>
      </c>
      <c r="F2517" s="82">
        <f t="shared" si="80"/>
        <v>67</v>
      </c>
      <c r="G2517" s="85">
        <f t="shared" si="81"/>
        <v>12</v>
      </c>
      <c r="H2517" s="81">
        <f t="shared" si="76"/>
        <v>25</v>
      </c>
      <c r="I2517" s="82">
        <f t="shared" si="76"/>
        <v>7</v>
      </c>
      <c r="J2517" s="46">
        <f t="shared" si="77"/>
        <v>0.7474747474747475</v>
      </c>
      <c r="K2517" s="83">
        <f t="shared" si="77"/>
        <v>0.9054054054054054</v>
      </c>
    </row>
    <row r="2518" spans="3:11" ht="13.5">
      <c r="C2518" s="1" t="s">
        <v>272</v>
      </c>
      <c r="D2518" s="81">
        <f t="shared" si="78"/>
        <v>27</v>
      </c>
      <c r="E2518" s="82">
        <f t="shared" si="79"/>
        <v>10</v>
      </c>
      <c r="F2518" s="82">
        <f t="shared" si="80"/>
        <v>9</v>
      </c>
      <c r="G2518" s="85">
        <f t="shared" si="81"/>
        <v>0</v>
      </c>
      <c r="H2518" s="81">
        <f t="shared" si="76"/>
        <v>17</v>
      </c>
      <c r="I2518" s="82">
        <f t="shared" si="76"/>
        <v>1</v>
      </c>
      <c r="J2518" s="46">
        <f t="shared" si="77"/>
        <v>0.37037037037037035</v>
      </c>
      <c r="K2518" s="83">
        <f t="shared" si="77"/>
        <v>0.9</v>
      </c>
    </row>
    <row r="2519" spans="3:11" ht="13.5">
      <c r="C2519" s="1" t="s">
        <v>273</v>
      </c>
      <c r="D2519" s="81">
        <f t="shared" si="78"/>
        <v>7</v>
      </c>
      <c r="E2519" s="82">
        <f t="shared" si="79"/>
        <v>1</v>
      </c>
      <c r="F2519" s="82">
        <f t="shared" si="80"/>
        <v>1</v>
      </c>
      <c r="G2519" s="85">
        <f t="shared" si="81"/>
        <v>0</v>
      </c>
      <c r="H2519" s="81">
        <f t="shared" si="76"/>
        <v>6</v>
      </c>
      <c r="I2519" s="82">
        <f t="shared" si="76"/>
        <v>0</v>
      </c>
      <c r="J2519" s="46">
        <f t="shared" si="77"/>
        <v>0.14285714285714285</v>
      </c>
      <c r="K2519" s="83">
        <f t="shared" si="77"/>
        <v>1</v>
      </c>
    </row>
    <row r="2520" spans="3:11" ht="13.5">
      <c r="C2520" s="1" t="s">
        <v>274</v>
      </c>
      <c r="D2520" s="81">
        <f t="shared" si="78"/>
        <v>5</v>
      </c>
      <c r="E2520" s="82">
        <f t="shared" si="79"/>
        <v>1</v>
      </c>
      <c r="F2520" s="82">
        <f t="shared" si="80"/>
        <v>1</v>
      </c>
      <c r="G2520" s="85">
        <f t="shared" si="81"/>
        <v>0</v>
      </c>
      <c r="H2520" s="81">
        <f t="shared" si="76"/>
        <v>4</v>
      </c>
      <c r="I2520" s="82">
        <f t="shared" si="76"/>
        <v>0</v>
      </c>
      <c r="J2520" s="46">
        <f t="shared" si="77"/>
        <v>0.2</v>
      </c>
      <c r="K2520" s="83">
        <f t="shared" si="77"/>
        <v>1</v>
      </c>
    </row>
    <row r="2521" spans="3:11" ht="13.5">
      <c r="C2521" s="1" t="s">
        <v>275</v>
      </c>
      <c r="D2521" s="81">
        <f t="shared" si="78"/>
        <v>276</v>
      </c>
      <c r="E2521" s="82">
        <f t="shared" si="79"/>
        <v>108</v>
      </c>
      <c r="F2521" s="82">
        <f t="shared" si="80"/>
        <v>97</v>
      </c>
      <c r="G2521" s="85">
        <f t="shared" si="81"/>
        <v>37</v>
      </c>
      <c r="H2521" s="81">
        <f t="shared" si="76"/>
        <v>168</v>
      </c>
      <c r="I2521" s="82">
        <f t="shared" si="76"/>
        <v>11</v>
      </c>
      <c r="J2521" s="46">
        <f t="shared" si="77"/>
        <v>0.391304347826087</v>
      </c>
      <c r="K2521" s="83">
        <f t="shared" si="77"/>
        <v>0.8981481481481481</v>
      </c>
    </row>
    <row r="2522" spans="3:11" ht="13.5">
      <c r="C2522" s="1" t="s">
        <v>276</v>
      </c>
      <c r="D2522" s="81">
        <f t="shared" si="78"/>
        <v>28</v>
      </c>
      <c r="E2522" s="82">
        <f t="shared" si="79"/>
        <v>22</v>
      </c>
      <c r="F2522" s="82">
        <f t="shared" si="80"/>
        <v>18</v>
      </c>
      <c r="G2522" s="85">
        <f t="shared" si="81"/>
        <v>4</v>
      </c>
      <c r="H2522" s="81">
        <f t="shared" si="76"/>
        <v>6</v>
      </c>
      <c r="I2522" s="82">
        <f t="shared" si="76"/>
        <v>4</v>
      </c>
      <c r="J2522" s="46">
        <f t="shared" si="77"/>
        <v>0.7857142857142857</v>
      </c>
      <c r="K2522" s="83">
        <f t="shared" si="77"/>
        <v>0.8181818181818182</v>
      </c>
    </row>
    <row r="2523" spans="3:11" ht="13.5">
      <c r="C2523" s="1" t="s">
        <v>277</v>
      </c>
      <c r="D2523" s="81">
        <f t="shared" si="78"/>
        <v>35</v>
      </c>
      <c r="E2523" s="82">
        <f t="shared" si="79"/>
        <v>7</v>
      </c>
      <c r="F2523" s="82">
        <f t="shared" si="80"/>
        <v>6</v>
      </c>
      <c r="G2523" s="85">
        <f t="shared" si="81"/>
        <v>35</v>
      </c>
      <c r="H2523" s="81">
        <f t="shared" si="76"/>
        <v>28</v>
      </c>
      <c r="I2523" s="82">
        <f t="shared" si="76"/>
        <v>1</v>
      </c>
      <c r="J2523" s="46">
        <f t="shared" si="77"/>
        <v>0.2</v>
      </c>
      <c r="K2523" s="83">
        <f t="shared" si="77"/>
        <v>0.8571428571428571</v>
      </c>
    </row>
    <row r="2524" spans="3:11" ht="13.5">
      <c r="C2524" s="1" t="s">
        <v>278</v>
      </c>
      <c r="D2524" s="81">
        <f t="shared" si="78"/>
        <v>136</v>
      </c>
      <c r="E2524" s="82">
        <f t="shared" si="79"/>
        <v>52</v>
      </c>
      <c r="F2524" s="82">
        <f t="shared" si="80"/>
        <v>42</v>
      </c>
      <c r="G2524" s="85">
        <f t="shared" si="81"/>
        <v>78</v>
      </c>
      <c r="H2524" s="81">
        <f t="shared" si="76"/>
        <v>84</v>
      </c>
      <c r="I2524" s="82">
        <f t="shared" si="76"/>
        <v>10</v>
      </c>
      <c r="J2524" s="46">
        <f t="shared" si="77"/>
        <v>0.38235294117647056</v>
      </c>
      <c r="K2524" s="83">
        <f t="shared" si="77"/>
        <v>0.8076923076923077</v>
      </c>
    </row>
    <row r="2525" spans="3:11" ht="13.5">
      <c r="C2525" s="1" t="s">
        <v>279</v>
      </c>
      <c r="D2525" s="81">
        <f t="shared" si="78"/>
        <v>8</v>
      </c>
      <c r="E2525" s="82">
        <f t="shared" si="79"/>
        <v>8</v>
      </c>
      <c r="F2525" s="82">
        <f t="shared" si="80"/>
        <v>8</v>
      </c>
      <c r="G2525" s="85">
        <f t="shared" si="81"/>
        <v>8</v>
      </c>
      <c r="H2525" s="81">
        <f t="shared" si="76"/>
        <v>0</v>
      </c>
      <c r="I2525" s="82">
        <f t="shared" si="76"/>
        <v>0</v>
      </c>
      <c r="J2525" s="46">
        <f t="shared" si="77"/>
        <v>1</v>
      </c>
      <c r="K2525" s="83">
        <f t="shared" si="77"/>
        <v>1</v>
      </c>
    </row>
    <row r="2526" spans="3:11" ht="13.5">
      <c r="C2526" s="1" t="s">
        <v>280</v>
      </c>
      <c r="D2526" s="81">
        <f t="shared" si="78"/>
        <v>25</v>
      </c>
      <c r="E2526" s="82">
        <f t="shared" si="79"/>
        <v>6</v>
      </c>
      <c r="F2526" s="82">
        <f t="shared" si="80"/>
        <v>6</v>
      </c>
      <c r="G2526" s="85">
        <f t="shared" si="81"/>
        <v>0</v>
      </c>
      <c r="H2526" s="81">
        <f t="shared" si="76"/>
        <v>19</v>
      </c>
      <c r="I2526" s="82">
        <f t="shared" si="76"/>
        <v>0</v>
      </c>
      <c r="J2526" s="46">
        <f t="shared" si="77"/>
        <v>0.24</v>
      </c>
      <c r="K2526" s="83">
        <f t="shared" si="77"/>
        <v>1</v>
      </c>
    </row>
    <row r="2527" spans="3:11" ht="13.5">
      <c r="C2527" s="1"/>
      <c r="D2527" s="81"/>
      <c r="E2527" s="82"/>
      <c r="F2527" s="82"/>
      <c r="G2527" s="85"/>
      <c r="H2527" s="81"/>
      <c r="I2527" s="82"/>
      <c r="J2527" s="46"/>
      <c r="K2527" s="83"/>
    </row>
    <row r="2528" spans="3:11" ht="13.5">
      <c r="C2528" s="1" t="s">
        <v>413</v>
      </c>
      <c r="D2528" s="81">
        <f>SUM(D2510:D2526)</f>
        <v>2194</v>
      </c>
      <c r="E2528" s="82">
        <f>SUM(E2510:E2526)</f>
        <v>1217</v>
      </c>
      <c r="F2528" s="82">
        <f>SUM(F2510:F2526)</f>
        <v>1042</v>
      </c>
      <c r="G2528" s="85">
        <f>SUM(G2510:G2526)</f>
        <v>174</v>
      </c>
      <c r="H2528" s="81">
        <f>+D2528-E2528</f>
        <v>977</v>
      </c>
      <c r="I2528" s="82">
        <f>+E2528-F2528</f>
        <v>175</v>
      </c>
      <c r="J2528" s="46">
        <f>+E2528/D2528</f>
        <v>0.5546946216955333</v>
      </c>
      <c r="K2528" s="83">
        <f>+F2528/E2528</f>
        <v>0.8562037797863599</v>
      </c>
    </row>
    <row r="2543" ht="13.5">
      <c r="K2543" s="276" t="s">
        <v>1023</v>
      </c>
    </row>
    <row r="2544" spans="3:7" ht="13.5">
      <c r="C2544" s="294" t="s">
        <v>628</v>
      </c>
      <c r="D2544" s="294"/>
      <c r="E2544" s="294"/>
      <c r="F2544" s="294"/>
      <c r="G2544" s="294"/>
    </row>
    <row r="2546" spans="3:12" ht="13.5">
      <c r="C2546" s="292"/>
      <c r="D2546" s="295" t="s">
        <v>632</v>
      </c>
      <c r="E2546" s="295"/>
      <c r="F2546" s="295"/>
      <c r="G2546" s="295" t="s">
        <v>633</v>
      </c>
      <c r="H2546" s="295"/>
      <c r="I2546" s="295"/>
      <c r="J2546" s="295" t="s">
        <v>634</v>
      </c>
      <c r="K2546" s="295"/>
      <c r="L2546" s="295"/>
    </row>
    <row r="2547" spans="3:12" ht="13.5">
      <c r="C2547" s="292"/>
      <c r="D2547" s="255" t="s">
        <v>629</v>
      </c>
      <c r="E2547" s="16" t="s">
        <v>630</v>
      </c>
      <c r="F2547" s="244" t="s">
        <v>631</v>
      </c>
      <c r="G2547" s="255" t="s">
        <v>629</v>
      </c>
      <c r="H2547" s="16" t="s">
        <v>630</v>
      </c>
      <c r="I2547" s="244" t="s">
        <v>631</v>
      </c>
      <c r="J2547" s="255" t="s">
        <v>629</v>
      </c>
      <c r="K2547" s="16" t="s">
        <v>630</v>
      </c>
      <c r="L2547" s="244" t="s">
        <v>631</v>
      </c>
    </row>
    <row r="2548" spans="3:12" ht="13.5">
      <c r="C2548" s="1" t="s">
        <v>264</v>
      </c>
      <c r="D2548" s="111">
        <v>21</v>
      </c>
      <c r="E2548" s="112">
        <v>5</v>
      </c>
      <c r="F2548" s="113">
        <f>+E2548+D2548</f>
        <v>26</v>
      </c>
      <c r="G2548" s="111">
        <v>22</v>
      </c>
      <c r="H2548" s="112">
        <v>5</v>
      </c>
      <c r="I2548" s="113">
        <f>+H2548+G2548</f>
        <v>27</v>
      </c>
      <c r="J2548" s="111">
        <f>+G2548-D2548</f>
        <v>1</v>
      </c>
      <c r="K2548" s="112">
        <f>+H2548-E2548</f>
        <v>0</v>
      </c>
      <c r="L2548" s="113">
        <f>+I2548-F2548</f>
        <v>1</v>
      </c>
    </row>
    <row r="2549" spans="3:12" ht="13.5">
      <c r="C2549" s="1" t="s">
        <v>265</v>
      </c>
      <c r="D2549" s="111">
        <v>2</v>
      </c>
      <c r="E2549" s="112">
        <v>0</v>
      </c>
      <c r="F2549" s="113">
        <f aca="true" t="shared" si="82" ref="F2549:F2566">+E2549+D2549</f>
        <v>2</v>
      </c>
      <c r="G2549" s="111">
        <v>2.5</v>
      </c>
      <c r="H2549" s="112">
        <v>0</v>
      </c>
      <c r="I2549" s="113">
        <f aca="true" t="shared" si="83" ref="I2549:I2566">+H2549+G2549</f>
        <v>2.5</v>
      </c>
      <c r="J2549" s="111">
        <f aca="true" t="shared" si="84" ref="J2549:L2564">+G2549-D2549</f>
        <v>0.5</v>
      </c>
      <c r="K2549" s="112">
        <f t="shared" si="84"/>
        <v>0</v>
      </c>
      <c r="L2549" s="113">
        <f t="shared" si="84"/>
        <v>0.5</v>
      </c>
    </row>
    <row r="2550" spans="3:12" ht="13.5">
      <c r="C2550" s="1" t="s">
        <v>266</v>
      </c>
      <c r="D2550" s="111">
        <v>3</v>
      </c>
      <c r="E2550" s="112">
        <v>0</v>
      </c>
      <c r="F2550" s="113">
        <f t="shared" si="82"/>
        <v>3</v>
      </c>
      <c r="G2550" s="111">
        <v>3</v>
      </c>
      <c r="H2550" s="112">
        <v>0</v>
      </c>
      <c r="I2550" s="113">
        <f t="shared" si="83"/>
        <v>3</v>
      </c>
      <c r="J2550" s="111">
        <f t="shared" si="84"/>
        <v>0</v>
      </c>
      <c r="K2550" s="112">
        <f t="shared" si="84"/>
        <v>0</v>
      </c>
      <c r="L2550" s="113">
        <f t="shared" si="84"/>
        <v>0</v>
      </c>
    </row>
    <row r="2551" spans="3:12" ht="13.5">
      <c r="C2551" s="1" t="s">
        <v>267</v>
      </c>
      <c r="D2551" s="111">
        <v>2</v>
      </c>
      <c r="E2551" s="112">
        <v>0</v>
      </c>
      <c r="F2551" s="113">
        <f t="shared" si="82"/>
        <v>2</v>
      </c>
      <c r="G2551" s="111">
        <v>2</v>
      </c>
      <c r="H2551" s="112">
        <v>0</v>
      </c>
      <c r="I2551" s="113">
        <f t="shared" si="83"/>
        <v>2</v>
      </c>
      <c r="J2551" s="111">
        <f t="shared" si="84"/>
        <v>0</v>
      </c>
      <c r="K2551" s="112">
        <f t="shared" si="84"/>
        <v>0</v>
      </c>
      <c r="L2551" s="113">
        <f t="shared" si="84"/>
        <v>0</v>
      </c>
    </row>
    <row r="2552" spans="3:12" ht="13.5">
      <c r="C2552" s="1" t="s">
        <v>268</v>
      </c>
      <c r="D2552" s="111"/>
      <c r="E2552" s="112"/>
      <c r="F2552" s="113">
        <f t="shared" si="82"/>
        <v>0</v>
      </c>
      <c r="G2552" s="111"/>
      <c r="H2552" s="112"/>
      <c r="I2552" s="113">
        <f t="shared" si="83"/>
        <v>0</v>
      </c>
      <c r="J2552" s="111">
        <f t="shared" si="84"/>
        <v>0</v>
      </c>
      <c r="K2552" s="112">
        <f t="shared" si="84"/>
        <v>0</v>
      </c>
      <c r="L2552" s="113">
        <f t="shared" si="84"/>
        <v>0</v>
      </c>
    </row>
    <row r="2553" spans="3:12" ht="13.5">
      <c r="C2553" s="1" t="s">
        <v>269</v>
      </c>
      <c r="D2553" s="111">
        <v>1</v>
      </c>
      <c r="E2553" s="112">
        <v>0</v>
      </c>
      <c r="F2553" s="113">
        <f t="shared" si="82"/>
        <v>1</v>
      </c>
      <c r="G2553" s="111">
        <v>1</v>
      </c>
      <c r="H2553" s="112">
        <v>0</v>
      </c>
      <c r="I2553" s="113">
        <v>0</v>
      </c>
      <c r="J2553" s="111">
        <f t="shared" si="84"/>
        <v>0</v>
      </c>
      <c r="K2553" s="112">
        <f t="shared" si="84"/>
        <v>0</v>
      </c>
      <c r="L2553" s="113">
        <f t="shared" si="84"/>
        <v>-1</v>
      </c>
    </row>
    <row r="2554" spans="3:12" ht="13.5">
      <c r="C2554" s="1" t="s">
        <v>270</v>
      </c>
      <c r="D2554" s="111">
        <v>3</v>
      </c>
      <c r="E2554" s="112">
        <v>1</v>
      </c>
      <c r="F2554" s="113">
        <f t="shared" si="82"/>
        <v>4</v>
      </c>
      <c r="G2554" s="111">
        <v>3</v>
      </c>
      <c r="H2554" s="112">
        <v>1</v>
      </c>
      <c r="I2554" s="113">
        <f t="shared" si="83"/>
        <v>4</v>
      </c>
      <c r="J2554" s="111">
        <f t="shared" si="84"/>
        <v>0</v>
      </c>
      <c r="K2554" s="112">
        <f t="shared" si="84"/>
        <v>0</v>
      </c>
      <c r="L2554" s="113">
        <f t="shared" si="84"/>
        <v>0</v>
      </c>
    </row>
    <row r="2555" spans="3:12" ht="13.5">
      <c r="C2555" s="1" t="s">
        <v>271</v>
      </c>
      <c r="D2555" s="111">
        <v>4</v>
      </c>
      <c r="E2555" s="112">
        <v>0</v>
      </c>
      <c r="F2555" s="113">
        <f t="shared" si="82"/>
        <v>4</v>
      </c>
      <c r="G2555" s="111">
        <v>4</v>
      </c>
      <c r="H2555" s="112">
        <v>0</v>
      </c>
      <c r="I2555" s="113">
        <f t="shared" si="83"/>
        <v>4</v>
      </c>
      <c r="J2555" s="111">
        <f t="shared" si="84"/>
        <v>0</v>
      </c>
      <c r="K2555" s="112">
        <f t="shared" si="84"/>
        <v>0</v>
      </c>
      <c r="L2555" s="113">
        <f t="shared" si="84"/>
        <v>0</v>
      </c>
    </row>
    <row r="2556" spans="3:12" ht="13.5">
      <c r="C2556" s="1" t="s">
        <v>272</v>
      </c>
      <c r="D2556" s="111"/>
      <c r="E2556" s="112"/>
      <c r="F2556" s="113">
        <f t="shared" si="82"/>
        <v>0</v>
      </c>
      <c r="G2556" s="111"/>
      <c r="H2556" s="112"/>
      <c r="I2556" s="113">
        <f t="shared" si="83"/>
        <v>0</v>
      </c>
      <c r="J2556" s="111">
        <f t="shared" si="84"/>
        <v>0</v>
      </c>
      <c r="K2556" s="112">
        <f t="shared" si="84"/>
        <v>0</v>
      </c>
      <c r="L2556" s="113">
        <f t="shared" si="84"/>
        <v>0</v>
      </c>
    </row>
    <row r="2557" spans="3:12" ht="13.5">
      <c r="C2557" s="1" t="s">
        <v>273</v>
      </c>
      <c r="D2557" s="111"/>
      <c r="E2557" s="112"/>
      <c r="F2557" s="113">
        <f t="shared" si="82"/>
        <v>0</v>
      </c>
      <c r="G2557" s="111"/>
      <c r="H2557" s="112"/>
      <c r="I2557" s="113">
        <f t="shared" si="83"/>
        <v>0</v>
      </c>
      <c r="J2557" s="111">
        <f t="shared" si="84"/>
        <v>0</v>
      </c>
      <c r="K2557" s="112">
        <f t="shared" si="84"/>
        <v>0</v>
      </c>
      <c r="L2557" s="113">
        <f t="shared" si="84"/>
        <v>0</v>
      </c>
    </row>
    <row r="2558" spans="3:12" ht="13.5">
      <c r="C2558" s="1" t="s">
        <v>274</v>
      </c>
      <c r="D2558" s="111"/>
      <c r="E2558" s="112"/>
      <c r="F2558" s="113">
        <f t="shared" si="82"/>
        <v>0</v>
      </c>
      <c r="G2558" s="111"/>
      <c r="H2558" s="112"/>
      <c r="I2558" s="113">
        <f t="shared" si="83"/>
        <v>0</v>
      </c>
      <c r="J2558" s="111">
        <f t="shared" si="84"/>
        <v>0</v>
      </c>
      <c r="K2558" s="112">
        <f t="shared" si="84"/>
        <v>0</v>
      </c>
      <c r="L2558" s="113">
        <f t="shared" si="84"/>
        <v>0</v>
      </c>
    </row>
    <row r="2559" spans="3:12" ht="13.5">
      <c r="C2559" s="1" t="s">
        <v>275</v>
      </c>
      <c r="D2559" s="111">
        <v>5</v>
      </c>
      <c r="E2559" s="112">
        <v>2</v>
      </c>
      <c r="F2559" s="113">
        <f t="shared" si="82"/>
        <v>7</v>
      </c>
      <c r="G2559" s="111">
        <v>5</v>
      </c>
      <c r="H2559" s="112">
        <v>2</v>
      </c>
      <c r="I2559" s="113">
        <f t="shared" si="83"/>
        <v>7</v>
      </c>
      <c r="J2559" s="111">
        <f t="shared" si="84"/>
        <v>0</v>
      </c>
      <c r="K2559" s="112">
        <f t="shared" si="84"/>
        <v>0</v>
      </c>
      <c r="L2559" s="113">
        <f t="shared" si="84"/>
        <v>0</v>
      </c>
    </row>
    <row r="2560" spans="3:12" ht="13.5">
      <c r="C2560" s="1" t="s">
        <v>276</v>
      </c>
      <c r="D2560" s="111">
        <v>1</v>
      </c>
      <c r="E2560" s="112"/>
      <c r="F2560" s="113">
        <f t="shared" si="82"/>
        <v>1</v>
      </c>
      <c r="G2560" s="111">
        <v>1</v>
      </c>
      <c r="H2560" s="112"/>
      <c r="I2560" s="113">
        <f t="shared" si="83"/>
        <v>1</v>
      </c>
      <c r="J2560" s="111">
        <f t="shared" si="84"/>
        <v>0</v>
      </c>
      <c r="K2560" s="112">
        <f t="shared" si="84"/>
        <v>0</v>
      </c>
      <c r="L2560" s="113">
        <f t="shared" si="84"/>
        <v>0</v>
      </c>
    </row>
    <row r="2561" spans="3:12" ht="13.5">
      <c r="C2561" s="1" t="s">
        <v>277</v>
      </c>
      <c r="D2561" s="111">
        <v>1</v>
      </c>
      <c r="E2561" s="112"/>
      <c r="F2561" s="113">
        <f t="shared" si="82"/>
        <v>1</v>
      </c>
      <c r="G2561" s="111">
        <v>1</v>
      </c>
      <c r="H2561" s="112"/>
      <c r="I2561" s="113">
        <f t="shared" si="83"/>
        <v>1</v>
      </c>
      <c r="J2561" s="111">
        <f t="shared" si="84"/>
        <v>0</v>
      </c>
      <c r="K2561" s="112">
        <f t="shared" si="84"/>
        <v>0</v>
      </c>
      <c r="L2561" s="113">
        <f t="shared" si="84"/>
        <v>0</v>
      </c>
    </row>
    <row r="2562" spans="3:12" ht="13.5">
      <c r="C2562" s="1" t="s">
        <v>278</v>
      </c>
      <c r="D2562" s="111">
        <v>3</v>
      </c>
      <c r="E2562" s="112">
        <v>0</v>
      </c>
      <c r="F2562" s="113">
        <f t="shared" si="82"/>
        <v>3</v>
      </c>
      <c r="G2562" s="111">
        <v>3</v>
      </c>
      <c r="H2562" s="112">
        <v>0</v>
      </c>
      <c r="I2562" s="113">
        <f t="shared" si="83"/>
        <v>3</v>
      </c>
      <c r="J2562" s="111">
        <f t="shared" si="84"/>
        <v>0</v>
      </c>
      <c r="K2562" s="112">
        <f t="shared" si="84"/>
        <v>0</v>
      </c>
      <c r="L2562" s="113">
        <f t="shared" si="84"/>
        <v>0</v>
      </c>
    </row>
    <row r="2563" spans="3:12" ht="13.5">
      <c r="C2563" s="1" t="s">
        <v>279</v>
      </c>
      <c r="D2563" s="111">
        <v>1</v>
      </c>
      <c r="E2563" s="112"/>
      <c r="F2563" s="113">
        <f t="shared" si="82"/>
        <v>1</v>
      </c>
      <c r="G2563" s="111">
        <v>1</v>
      </c>
      <c r="H2563" s="112"/>
      <c r="I2563" s="113">
        <f t="shared" si="83"/>
        <v>1</v>
      </c>
      <c r="J2563" s="111">
        <f t="shared" si="84"/>
        <v>0</v>
      </c>
      <c r="K2563" s="112">
        <f t="shared" si="84"/>
        <v>0</v>
      </c>
      <c r="L2563" s="113">
        <f t="shared" si="84"/>
        <v>0</v>
      </c>
    </row>
    <row r="2564" spans="3:12" ht="13.5">
      <c r="C2564" s="1" t="s">
        <v>280</v>
      </c>
      <c r="D2564" s="111">
        <v>1</v>
      </c>
      <c r="E2564" s="112"/>
      <c r="F2564" s="113">
        <f t="shared" si="82"/>
        <v>1</v>
      </c>
      <c r="G2564" s="111">
        <v>1</v>
      </c>
      <c r="H2564" s="112"/>
      <c r="I2564" s="113">
        <f t="shared" si="83"/>
        <v>1</v>
      </c>
      <c r="J2564" s="111">
        <f>+G2564-D2564</f>
        <v>0</v>
      </c>
      <c r="K2564" s="112">
        <f t="shared" si="84"/>
        <v>0</v>
      </c>
      <c r="L2564" s="113">
        <f t="shared" si="84"/>
        <v>0</v>
      </c>
    </row>
    <row r="2565" spans="3:12" ht="13.5">
      <c r="C2565" s="1"/>
      <c r="D2565" s="111"/>
      <c r="E2565" s="112"/>
      <c r="F2565" s="113"/>
      <c r="G2565" s="111"/>
      <c r="H2565" s="112"/>
      <c r="I2565" s="113"/>
      <c r="J2565" s="111"/>
      <c r="K2565" s="112"/>
      <c r="L2565" s="113"/>
    </row>
    <row r="2566" spans="3:12" ht="13.5">
      <c r="C2566" s="1" t="s">
        <v>413</v>
      </c>
      <c r="D2566" s="111">
        <f>SUM(D2548:D2564)</f>
        <v>48</v>
      </c>
      <c r="E2566" s="112">
        <f>SUM(E2548:E2564)</f>
        <v>8</v>
      </c>
      <c r="F2566" s="113">
        <f t="shared" si="82"/>
        <v>56</v>
      </c>
      <c r="G2566" s="111">
        <f>SUM(G2548:G2564)</f>
        <v>49.5</v>
      </c>
      <c r="H2566" s="112">
        <f>SUM(H2548:H2564)</f>
        <v>8</v>
      </c>
      <c r="I2566" s="113">
        <f t="shared" si="83"/>
        <v>57.5</v>
      </c>
      <c r="J2566" s="111">
        <f>+G2566-D2566</f>
        <v>1.5</v>
      </c>
      <c r="K2566" s="112">
        <f>+H2566-E2566</f>
        <v>0</v>
      </c>
      <c r="L2566" s="113">
        <f>+I2566-F2566</f>
        <v>1.5</v>
      </c>
    </row>
    <row r="2571" spans="3:5" ht="13.5">
      <c r="C2571" s="294" t="s">
        <v>635</v>
      </c>
      <c r="D2571" s="294"/>
      <c r="E2571" s="294"/>
    </row>
    <row r="2572" spans="3:7" ht="13.5">
      <c r="C2572" s="294" t="s">
        <v>636</v>
      </c>
      <c r="D2572" s="294"/>
      <c r="E2572" s="294"/>
      <c r="F2572" s="294"/>
      <c r="G2572" s="294"/>
    </row>
    <row r="2573" spans="3:7" ht="13.5">
      <c r="C2573" s="238"/>
      <c r="D2573" s="238"/>
      <c r="E2573" s="238"/>
      <c r="F2573" s="238"/>
      <c r="G2573" s="238"/>
    </row>
    <row r="2574" spans="3:15" ht="13.5">
      <c r="C2574" s="292"/>
      <c r="D2574" s="295" t="s">
        <v>639</v>
      </c>
      <c r="E2574" s="295"/>
      <c r="F2574" s="295"/>
      <c r="G2574" s="295"/>
      <c r="H2574" s="295" t="s">
        <v>640</v>
      </c>
      <c r="I2574" s="295"/>
      <c r="J2574" s="295"/>
      <c r="K2574" s="295"/>
      <c r="L2574" s="295" t="s">
        <v>632</v>
      </c>
      <c r="M2574" s="295"/>
      <c r="N2574" s="295"/>
      <c r="O2574" s="295"/>
    </row>
    <row r="2575" spans="3:15" ht="13.5">
      <c r="C2575" s="292"/>
      <c r="D2575" s="255" t="s">
        <v>624</v>
      </c>
      <c r="E2575" s="337" t="s">
        <v>637</v>
      </c>
      <c r="F2575" s="376"/>
      <c r="G2575" s="244" t="s">
        <v>638</v>
      </c>
      <c r="H2575" s="255" t="s">
        <v>624</v>
      </c>
      <c r="I2575" s="337" t="s">
        <v>637</v>
      </c>
      <c r="J2575" s="376"/>
      <c r="K2575" s="244" t="s">
        <v>638</v>
      </c>
      <c r="L2575" s="255" t="s">
        <v>624</v>
      </c>
      <c r="M2575" s="337" t="s">
        <v>637</v>
      </c>
      <c r="N2575" s="376"/>
      <c r="O2575" s="244" t="s">
        <v>638</v>
      </c>
    </row>
    <row r="2576" spans="3:15" ht="13.5">
      <c r="C2576" s="1" t="s">
        <v>264</v>
      </c>
      <c r="D2576" s="13">
        <v>1294</v>
      </c>
      <c r="E2576" s="304">
        <v>19</v>
      </c>
      <c r="F2576" s="305"/>
      <c r="G2576" s="15">
        <v>20</v>
      </c>
      <c r="H2576" s="13">
        <v>1323</v>
      </c>
      <c r="I2576" s="304">
        <v>22</v>
      </c>
      <c r="J2576" s="305"/>
      <c r="K2576" s="15">
        <v>22</v>
      </c>
      <c r="L2576" s="13">
        <v>2342</v>
      </c>
      <c r="M2576" s="304">
        <v>27</v>
      </c>
      <c r="N2576" s="305"/>
      <c r="O2576" s="15">
        <v>8</v>
      </c>
    </row>
    <row r="2577" spans="3:15" ht="13.5">
      <c r="C2577" s="1" t="s">
        <v>265</v>
      </c>
      <c r="D2577" s="13">
        <v>57</v>
      </c>
      <c r="E2577" s="304">
        <v>10</v>
      </c>
      <c r="F2577" s="305"/>
      <c r="G2577" s="15">
        <v>0</v>
      </c>
      <c r="H2577" s="13">
        <v>30</v>
      </c>
      <c r="I2577" s="304">
        <v>9</v>
      </c>
      <c r="J2577" s="305"/>
      <c r="K2577" s="15">
        <v>0</v>
      </c>
      <c r="L2577" s="13">
        <v>19</v>
      </c>
      <c r="M2577" s="304">
        <v>11</v>
      </c>
      <c r="N2577" s="305"/>
      <c r="O2577" s="15">
        <v>0</v>
      </c>
    </row>
    <row r="2578" spans="3:15" ht="13.5">
      <c r="C2578" s="1" t="s">
        <v>266</v>
      </c>
      <c r="D2578" s="13">
        <v>31</v>
      </c>
      <c r="E2578" s="304">
        <v>18</v>
      </c>
      <c r="F2578" s="305"/>
      <c r="G2578" s="15">
        <v>3</v>
      </c>
      <c r="H2578" s="13">
        <v>103</v>
      </c>
      <c r="I2578" s="304">
        <v>42</v>
      </c>
      <c r="J2578" s="305"/>
      <c r="K2578" s="15">
        <v>3</v>
      </c>
      <c r="L2578" s="13">
        <v>202</v>
      </c>
      <c r="M2578" s="304">
        <v>51</v>
      </c>
      <c r="N2578" s="305"/>
      <c r="O2578" s="15">
        <v>2</v>
      </c>
    </row>
    <row r="2579" spans="3:15" ht="13.5">
      <c r="C2579" s="1" t="s">
        <v>267</v>
      </c>
      <c r="D2579" s="13">
        <v>51</v>
      </c>
      <c r="E2579" s="304">
        <v>16</v>
      </c>
      <c r="F2579" s="305"/>
      <c r="G2579" s="15">
        <v>0</v>
      </c>
      <c r="H2579" s="13">
        <v>47</v>
      </c>
      <c r="I2579" s="304">
        <v>27</v>
      </c>
      <c r="J2579" s="305"/>
      <c r="K2579" s="15">
        <v>1</v>
      </c>
      <c r="L2579" s="13">
        <v>52</v>
      </c>
      <c r="M2579" s="304">
        <v>30</v>
      </c>
      <c r="N2579" s="305"/>
      <c r="O2579" s="15">
        <v>1</v>
      </c>
    </row>
    <row r="2580" spans="3:15" ht="13.5">
      <c r="C2580" s="1" t="s">
        <v>268</v>
      </c>
      <c r="D2580" s="13">
        <v>73</v>
      </c>
      <c r="E2580" s="304">
        <v>10</v>
      </c>
      <c r="F2580" s="305"/>
      <c r="G2580" s="15">
        <v>0</v>
      </c>
      <c r="H2580" s="13">
        <v>58</v>
      </c>
      <c r="I2580" s="304">
        <v>6</v>
      </c>
      <c r="J2580" s="305"/>
      <c r="K2580" s="15">
        <v>0</v>
      </c>
      <c r="L2580" s="13">
        <v>30</v>
      </c>
      <c r="M2580" s="304">
        <v>8</v>
      </c>
      <c r="N2580" s="305"/>
      <c r="O2580" s="15">
        <v>0</v>
      </c>
    </row>
    <row r="2581" spans="3:15" ht="13.5">
      <c r="C2581" s="1" t="s">
        <v>269</v>
      </c>
      <c r="D2581" s="13">
        <v>16</v>
      </c>
      <c r="E2581" s="304">
        <v>0</v>
      </c>
      <c r="F2581" s="305"/>
      <c r="G2581" s="15">
        <v>0</v>
      </c>
      <c r="H2581" s="13">
        <v>23</v>
      </c>
      <c r="I2581" s="304">
        <v>0</v>
      </c>
      <c r="J2581" s="305"/>
      <c r="K2581" s="15">
        <v>0</v>
      </c>
      <c r="L2581" s="13">
        <v>14</v>
      </c>
      <c r="M2581" s="304">
        <v>0</v>
      </c>
      <c r="N2581" s="305"/>
      <c r="O2581" s="15">
        <v>0</v>
      </c>
    </row>
    <row r="2582" spans="3:15" ht="13.5">
      <c r="C2582" s="1" t="s">
        <v>270</v>
      </c>
      <c r="D2582" s="13">
        <v>120</v>
      </c>
      <c r="E2582" s="304">
        <v>19</v>
      </c>
      <c r="F2582" s="305"/>
      <c r="G2582" s="15">
        <v>0</v>
      </c>
      <c r="H2582" s="13">
        <v>131</v>
      </c>
      <c r="I2582" s="304">
        <v>30</v>
      </c>
      <c r="J2582" s="305"/>
      <c r="K2582" s="15">
        <v>0</v>
      </c>
      <c r="L2582" s="13">
        <v>120</v>
      </c>
      <c r="M2582" s="304">
        <v>50</v>
      </c>
      <c r="N2582" s="305"/>
      <c r="O2582" s="15">
        <v>0</v>
      </c>
    </row>
    <row r="2583" spans="3:15" ht="13.5">
      <c r="C2583" s="1" t="s">
        <v>271</v>
      </c>
      <c r="D2583" s="13">
        <v>103</v>
      </c>
      <c r="E2583" s="304">
        <v>44</v>
      </c>
      <c r="F2583" s="305"/>
      <c r="G2583" s="15">
        <v>3</v>
      </c>
      <c r="H2583" s="13">
        <v>126</v>
      </c>
      <c r="I2583" s="304">
        <v>56</v>
      </c>
      <c r="J2583" s="305"/>
      <c r="K2583" s="15">
        <v>2</v>
      </c>
      <c r="L2583" s="13">
        <v>131</v>
      </c>
      <c r="M2583" s="304">
        <v>42</v>
      </c>
      <c r="N2583" s="305"/>
      <c r="O2583" s="15">
        <v>1</v>
      </c>
    </row>
    <row r="2584" spans="3:15" ht="13.5">
      <c r="C2584" s="1" t="s">
        <v>272</v>
      </c>
      <c r="D2584" s="13"/>
      <c r="E2584" s="304"/>
      <c r="F2584" s="305"/>
      <c r="G2584" s="15"/>
      <c r="H2584" s="13"/>
      <c r="I2584" s="304"/>
      <c r="J2584" s="305"/>
      <c r="K2584" s="15"/>
      <c r="L2584" s="13"/>
      <c r="M2584" s="304"/>
      <c r="N2584" s="305"/>
      <c r="O2584" s="15"/>
    </row>
    <row r="2585" spans="3:15" ht="13.5">
      <c r="C2585" s="1" t="s">
        <v>273</v>
      </c>
      <c r="D2585" s="13"/>
      <c r="E2585" s="304"/>
      <c r="F2585" s="305"/>
      <c r="G2585" s="15"/>
      <c r="H2585" s="13"/>
      <c r="I2585" s="304"/>
      <c r="J2585" s="305"/>
      <c r="K2585" s="15"/>
      <c r="L2585" s="13"/>
      <c r="M2585" s="304"/>
      <c r="N2585" s="305"/>
      <c r="O2585" s="15"/>
    </row>
    <row r="2586" spans="3:15" ht="13.5">
      <c r="C2586" s="1" t="s">
        <v>274</v>
      </c>
      <c r="D2586" s="13"/>
      <c r="E2586" s="304"/>
      <c r="F2586" s="305"/>
      <c r="G2586" s="15"/>
      <c r="H2586" s="13">
        <v>1</v>
      </c>
      <c r="I2586" s="304"/>
      <c r="J2586" s="305"/>
      <c r="K2586" s="15"/>
      <c r="L2586" s="13">
        <v>1</v>
      </c>
      <c r="M2586" s="304">
        <v>1</v>
      </c>
      <c r="N2586" s="305"/>
      <c r="O2586" s="15"/>
    </row>
    <row r="2587" spans="3:15" ht="13.5">
      <c r="C2587" s="1" t="s">
        <v>275</v>
      </c>
      <c r="D2587" s="13">
        <v>80</v>
      </c>
      <c r="E2587" s="304">
        <v>18</v>
      </c>
      <c r="F2587" s="305"/>
      <c r="G2587" s="15">
        <v>9</v>
      </c>
      <c r="H2587" s="13">
        <v>68</v>
      </c>
      <c r="I2587" s="304">
        <v>27</v>
      </c>
      <c r="J2587" s="305"/>
      <c r="K2587" s="15">
        <v>6</v>
      </c>
      <c r="L2587" s="13">
        <v>99</v>
      </c>
      <c r="M2587" s="304">
        <v>32</v>
      </c>
      <c r="N2587" s="305"/>
      <c r="O2587" s="15">
        <v>4</v>
      </c>
    </row>
    <row r="2588" spans="3:15" ht="13.5">
      <c r="C2588" s="1" t="s">
        <v>276</v>
      </c>
      <c r="D2588" s="13" t="s">
        <v>201</v>
      </c>
      <c r="E2588" s="304"/>
      <c r="F2588" s="305"/>
      <c r="G2588" s="15"/>
      <c r="H2588" s="13">
        <v>13</v>
      </c>
      <c r="I2588" s="304"/>
      <c r="J2588" s="305"/>
      <c r="K2588" s="15"/>
      <c r="L2588" s="13">
        <v>13</v>
      </c>
      <c r="M2588" s="304"/>
      <c r="N2588" s="305"/>
      <c r="O2588" s="15"/>
    </row>
    <row r="2589" spans="3:15" ht="13.5">
      <c r="C2589" s="1" t="s">
        <v>277</v>
      </c>
      <c r="D2589" s="13">
        <v>0</v>
      </c>
      <c r="E2589" s="304">
        <v>0</v>
      </c>
      <c r="F2589" s="305"/>
      <c r="G2589" s="15">
        <v>0</v>
      </c>
      <c r="H2589" s="13">
        <v>0</v>
      </c>
      <c r="I2589" s="304">
        <v>0</v>
      </c>
      <c r="J2589" s="305"/>
      <c r="K2589" s="15">
        <v>0</v>
      </c>
      <c r="L2589" s="13">
        <v>0</v>
      </c>
      <c r="M2589" s="304">
        <v>0</v>
      </c>
      <c r="N2589" s="305"/>
      <c r="O2589" s="15">
        <v>0</v>
      </c>
    </row>
    <row r="2590" spans="3:15" ht="13.5">
      <c r="C2590" s="1" t="s">
        <v>278</v>
      </c>
      <c r="D2590" s="13">
        <v>47</v>
      </c>
      <c r="E2590" s="304">
        <v>0</v>
      </c>
      <c r="F2590" s="305"/>
      <c r="G2590" s="15">
        <v>0</v>
      </c>
      <c r="H2590" s="13">
        <v>27</v>
      </c>
      <c r="I2590" s="304">
        <v>1</v>
      </c>
      <c r="J2590" s="305"/>
      <c r="K2590" s="15">
        <v>0</v>
      </c>
      <c r="L2590" s="13">
        <v>44</v>
      </c>
      <c r="M2590" s="304">
        <v>2</v>
      </c>
      <c r="N2590" s="305"/>
      <c r="O2590" s="15">
        <v>0</v>
      </c>
    </row>
    <row r="2591" spans="3:15" ht="13.5">
      <c r="C2591" s="1" t="s">
        <v>279</v>
      </c>
      <c r="D2591" s="13"/>
      <c r="E2591" s="304"/>
      <c r="F2591" s="305"/>
      <c r="G2591" s="15"/>
      <c r="H2591" s="13"/>
      <c r="I2591" s="304"/>
      <c r="J2591" s="305"/>
      <c r="K2591" s="15"/>
      <c r="L2591" s="13">
        <v>1</v>
      </c>
      <c r="M2591" s="304"/>
      <c r="N2591" s="305"/>
      <c r="O2591" s="15"/>
    </row>
    <row r="2592" spans="3:15" ht="13.5">
      <c r="C2592" s="1" t="s">
        <v>996</v>
      </c>
      <c r="D2592" s="13"/>
      <c r="E2592" s="304"/>
      <c r="F2592" s="305"/>
      <c r="G2592" s="15"/>
      <c r="H2592" s="13"/>
      <c r="I2592" s="304"/>
      <c r="J2592" s="305"/>
      <c r="K2592" s="15"/>
      <c r="L2592" s="13"/>
      <c r="M2592" s="304"/>
      <c r="N2592" s="305"/>
      <c r="O2592" s="15"/>
    </row>
    <row r="2593" spans="3:15" ht="13.5">
      <c r="C2593" s="1"/>
      <c r="D2593" s="13"/>
      <c r="E2593" s="304"/>
      <c r="F2593" s="305"/>
      <c r="G2593" s="15"/>
      <c r="H2593" s="13"/>
      <c r="I2593" s="304"/>
      <c r="J2593" s="305"/>
      <c r="K2593" s="15"/>
      <c r="L2593" s="13"/>
      <c r="M2593" s="304"/>
      <c r="N2593" s="305"/>
      <c r="O2593" s="15"/>
    </row>
    <row r="2594" spans="3:15" ht="13.5">
      <c r="C2594" s="1" t="s">
        <v>413</v>
      </c>
      <c r="D2594" s="13">
        <f aca="true" t="shared" si="85" ref="D2594:O2594">SUM(D2576:D2592)</f>
        <v>1872</v>
      </c>
      <c r="E2594" s="304">
        <f t="shared" si="85"/>
        <v>154</v>
      </c>
      <c r="F2594" s="305">
        <f t="shared" si="85"/>
        <v>0</v>
      </c>
      <c r="G2594" s="15">
        <f t="shared" si="85"/>
        <v>35</v>
      </c>
      <c r="H2594" s="13">
        <f t="shared" si="85"/>
        <v>1950</v>
      </c>
      <c r="I2594" s="304">
        <f t="shared" si="85"/>
        <v>220</v>
      </c>
      <c r="J2594" s="305">
        <f t="shared" si="85"/>
        <v>0</v>
      </c>
      <c r="K2594" s="15">
        <f t="shared" si="85"/>
        <v>34</v>
      </c>
      <c r="L2594" s="13">
        <f t="shared" si="85"/>
        <v>3068</v>
      </c>
      <c r="M2594" s="304">
        <f t="shared" si="85"/>
        <v>254</v>
      </c>
      <c r="N2594" s="305">
        <f t="shared" si="85"/>
        <v>0</v>
      </c>
      <c r="O2594" s="15">
        <f t="shared" si="85"/>
        <v>16</v>
      </c>
    </row>
    <row r="2595" spans="3:15" ht="13.5">
      <c r="C2595" s="297" t="s">
        <v>919</v>
      </c>
      <c r="D2595" s="298"/>
      <c r="E2595" s="298"/>
      <c r="F2595" s="298"/>
      <c r="G2595" s="298"/>
      <c r="H2595" s="20"/>
      <c r="I2595" s="271"/>
      <c r="J2595" s="271"/>
      <c r="K2595" s="20"/>
      <c r="L2595" s="20"/>
      <c r="M2595" s="271"/>
      <c r="N2595" s="271"/>
      <c r="O2595" s="20"/>
    </row>
    <row r="2596" spans="3:15" ht="13.5">
      <c r="C2596" s="18"/>
      <c r="D2596" s="20"/>
      <c r="E2596" s="271"/>
      <c r="F2596" s="271"/>
      <c r="G2596" s="20"/>
      <c r="H2596" s="20"/>
      <c r="I2596" s="271"/>
      <c r="J2596" s="271"/>
      <c r="K2596" s="20"/>
      <c r="L2596" s="20"/>
      <c r="M2596" s="271"/>
      <c r="N2596" s="271"/>
      <c r="O2596" s="20"/>
    </row>
    <row r="2597" spans="3:15" ht="13.5">
      <c r="C2597" s="18"/>
      <c r="D2597" s="20"/>
      <c r="E2597" s="271"/>
      <c r="F2597" s="271"/>
      <c r="G2597" s="20"/>
      <c r="H2597" s="20"/>
      <c r="I2597" s="271"/>
      <c r="J2597" s="271"/>
      <c r="K2597" s="20"/>
      <c r="L2597" s="20"/>
      <c r="M2597" s="271"/>
      <c r="N2597" s="271"/>
      <c r="O2597" s="20"/>
    </row>
    <row r="2598" spans="3:15" ht="13.5">
      <c r="C2598" s="18"/>
      <c r="D2598" s="20"/>
      <c r="E2598" s="271"/>
      <c r="F2598" s="271"/>
      <c r="G2598" s="20"/>
      <c r="H2598" s="20"/>
      <c r="I2598" s="271"/>
      <c r="J2598" s="271"/>
      <c r="K2598" s="20"/>
      <c r="L2598" s="20"/>
      <c r="M2598" s="271"/>
      <c r="N2598" s="271"/>
      <c r="O2598" s="20"/>
    </row>
    <row r="2600" spans="3:15" ht="13.5">
      <c r="C2600" s="292"/>
      <c r="D2600" s="299" t="s">
        <v>639</v>
      </c>
      <c r="E2600" s="300"/>
      <c r="F2600" s="300"/>
      <c r="G2600" s="300"/>
      <c r="H2600" s="300"/>
      <c r="I2600" s="301"/>
      <c r="J2600" s="299" t="s">
        <v>640</v>
      </c>
      <c r="K2600" s="302"/>
      <c r="L2600" s="302"/>
      <c r="M2600" s="302"/>
      <c r="N2600" s="302"/>
      <c r="O2600" s="303"/>
    </row>
    <row r="2601" spans="3:15" ht="13.5">
      <c r="C2601" s="292"/>
      <c r="D2601" s="269" t="s">
        <v>641</v>
      </c>
      <c r="E2601" s="24" t="s">
        <v>642</v>
      </c>
      <c r="F2601" s="24" t="s">
        <v>643</v>
      </c>
      <c r="G2601" s="24" t="s">
        <v>644</v>
      </c>
      <c r="H2601" s="56" t="s">
        <v>645</v>
      </c>
      <c r="I2601" s="28" t="s">
        <v>860</v>
      </c>
      <c r="J2601" s="250" t="s">
        <v>641</v>
      </c>
      <c r="K2601" s="250" t="s">
        <v>642</v>
      </c>
      <c r="L2601" s="250" t="s">
        <v>643</v>
      </c>
      <c r="M2601" s="250" t="s">
        <v>644</v>
      </c>
      <c r="N2601" s="269" t="s">
        <v>645</v>
      </c>
      <c r="O2601" s="28" t="s">
        <v>860</v>
      </c>
    </row>
    <row r="2602" spans="3:15" ht="13.5">
      <c r="C2602" s="1" t="s">
        <v>264</v>
      </c>
      <c r="D2602" s="13">
        <v>0</v>
      </c>
      <c r="E2602" s="17">
        <v>1</v>
      </c>
      <c r="F2602" s="17">
        <v>0</v>
      </c>
      <c r="G2602" s="17">
        <v>200</v>
      </c>
      <c r="H2602" s="37">
        <v>0</v>
      </c>
      <c r="I2602" s="26"/>
      <c r="J2602" s="13">
        <v>0</v>
      </c>
      <c r="K2602" s="17">
        <v>5</v>
      </c>
      <c r="L2602" s="17">
        <v>0</v>
      </c>
      <c r="M2602" s="17">
        <v>253</v>
      </c>
      <c r="N2602" s="37">
        <v>0</v>
      </c>
      <c r="O2602" s="26"/>
    </row>
    <row r="2603" spans="3:15" ht="13.5">
      <c r="C2603" s="1" t="s">
        <v>265</v>
      </c>
      <c r="D2603" s="13"/>
      <c r="E2603" s="17"/>
      <c r="F2603" s="17"/>
      <c r="G2603" s="114" t="s">
        <v>753</v>
      </c>
      <c r="H2603" s="37"/>
      <c r="I2603" s="26"/>
      <c r="J2603" s="13"/>
      <c r="K2603" s="17"/>
      <c r="L2603" s="17"/>
      <c r="M2603" s="114" t="s">
        <v>754</v>
      </c>
      <c r="N2603" s="37"/>
      <c r="O2603" s="26"/>
    </row>
    <row r="2604" spans="3:15" ht="13.5">
      <c r="C2604" s="1" t="s">
        <v>266</v>
      </c>
      <c r="D2604" s="13"/>
      <c r="E2604" s="17">
        <v>8</v>
      </c>
      <c r="F2604" s="17"/>
      <c r="G2604" s="17">
        <v>24</v>
      </c>
      <c r="H2604" s="37">
        <v>0</v>
      </c>
      <c r="I2604" s="26"/>
      <c r="J2604" s="13"/>
      <c r="K2604" s="17">
        <v>7</v>
      </c>
      <c r="L2604" s="17"/>
      <c r="M2604" s="17">
        <v>65</v>
      </c>
      <c r="N2604" s="37">
        <v>0</v>
      </c>
      <c r="O2604" s="26"/>
    </row>
    <row r="2605" spans="3:15" ht="13.5">
      <c r="C2605" s="1" t="s">
        <v>267</v>
      </c>
      <c r="D2605" s="13"/>
      <c r="E2605" s="17">
        <v>0</v>
      </c>
      <c r="F2605" s="17"/>
      <c r="G2605" s="17"/>
      <c r="H2605" s="37"/>
      <c r="I2605" s="26"/>
      <c r="J2605" s="13"/>
      <c r="K2605" s="17">
        <v>0</v>
      </c>
      <c r="L2605" s="17"/>
      <c r="M2605" s="17"/>
      <c r="N2605" s="37"/>
      <c r="O2605" s="26"/>
    </row>
    <row r="2606" spans="3:15" ht="13.5">
      <c r="C2606" s="1" t="s">
        <v>268</v>
      </c>
      <c r="D2606" s="13"/>
      <c r="E2606" s="17"/>
      <c r="F2606" s="17"/>
      <c r="G2606" s="17"/>
      <c r="H2606" s="37"/>
      <c r="I2606" s="26"/>
      <c r="J2606" s="13"/>
      <c r="K2606" s="17"/>
      <c r="L2606" s="17"/>
      <c r="M2606" s="17"/>
      <c r="N2606" s="37"/>
      <c r="O2606" s="26"/>
    </row>
    <row r="2607" spans="3:15" ht="13.5">
      <c r="C2607" s="1" t="s">
        <v>269</v>
      </c>
      <c r="D2607" s="13"/>
      <c r="E2607" s="17"/>
      <c r="F2607" s="17">
        <v>13</v>
      </c>
      <c r="G2607" s="17"/>
      <c r="H2607" s="37"/>
      <c r="I2607" s="26">
        <v>3</v>
      </c>
      <c r="J2607" s="13"/>
      <c r="K2607" s="17"/>
      <c r="L2607" s="17">
        <v>20</v>
      </c>
      <c r="M2607" s="17"/>
      <c r="N2607" s="37"/>
      <c r="O2607" s="26">
        <v>3</v>
      </c>
    </row>
    <row r="2608" spans="3:15" ht="13.5">
      <c r="C2608" s="1" t="s">
        <v>270</v>
      </c>
      <c r="D2608" s="13"/>
      <c r="E2608" s="17">
        <v>0</v>
      </c>
      <c r="F2608" s="17"/>
      <c r="G2608" s="17">
        <v>8</v>
      </c>
      <c r="H2608" s="37"/>
      <c r="I2608" s="26"/>
      <c r="J2608" s="13"/>
      <c r="K2608" s="17">
        <v>0</v>
      </c>
      <c r="L2608" s="17"/>
      <c r="M2608" s="17">
        <v>9</v>
      </c>
      <c r="N2608" s="37"/>
      <c r="O2608" s="26"/>
    </row>
    <row r="2609" spans="3:15" ht="13.5">
      <c r="C2609" s="1" t="s">
        <v>271</v>
      </c>
      <c r="D2609" s="13">
        <v>9</v>
      </c>
      <c r="E2609" s="17"/>
      <c r="F2609" s="17"/>
      <c r="G2609" s="17">
        <v>37</v>
      </c>
      <c r="H2609" s="37"/>
      <c r="I2609" s="26"/>
      <c r="J2609" s="13">
        <v>2</v>
      </c>
      <c r="K2609" s="17"/>
      <c r="L2609" s="17"/>
      <c r="M2609" s="17">
        <v>34</v>
      </c>
      <c r="N2609" s="37"/>
      <c r="O2609" s="26"/>
    </row>
    <row r="2610" spans="3:15" ht="13.5">
      <c r="C2610" s="1" t="s">
        <v>272</v>
      </c>
      <c r="D2610" s="13"/>
      <c r="E2610" s="17"/>
      <c r="F2610" s="17"/>
      <c r="G2610" s="17"/>
      <c r="H2610" s="37"/>
      <c r="I2610" s="26"/>
      <c r="J2610" s="13"/>
      <c r="K2610" s="17"/>
      <c r="L2610" s="17"/>
      <c r="M2610" s="17"/>
      <c r="N2610" s="37"/>
      <c r="O2610" s="26"/>
    </row>
    <row r="2611" spans="3:15" ht="13.5">
      <c r="C2611" s="1" t="s">
        <v>273</v>
      </c>
      <c r="D2611" s="13"/>
      <c r="E2611" s="17"/>
      <c r="F2611" s="17"/>
      <c r="G2611" s="17"/>
      <c r="H2611" s="37"/>
      <c r="I2611" s="26"/>
      <c r="J2611" s="13"/>
      <c r="K2611" s="17"/>
      <c r="L2611" s="17"/>
      <c r="M2611" s="17"/>
      <c r="N2611" s="37"/>
      <c r="O2611" s="26"/>
    </row>
    <row r="2612" spans="3:15" ht="13.5">
      <c r="C2612" s="1" t="s">
        <v>274</v>
      </c>
      <c r="D2612" s="13"/>
      <c r="E2612" s="17"/>
      <c r="F2612" s="17"/>
      <c r="G2612" s="17"/>
      <c r="H2612" s="37"/>
      <c r="I2612" s="26"/>
      <c r="J2612" s="13"/>
      <c r="K2612" s="17"/>
      <c r="L2612" s="17"/>
      <c r="M2612" s="17"/>
      <c r="N2612" s="37"/>
      <c r="O2612" s="26"/>
    </row>
    <row r="2613" spans="3:15" ht="13.5">
      <c r="C2613" s="1" t="s">
        <v>275</v>
      </c>
      <c r="D2613" s="13">
        <v>2</v>
      </c>
      <c r="E2613" s="17">
        <v>2</v>
      </c>
      <c r="F2613" s="17">
        <v>0</v>
      </c>
      <c r="G2613" s="17">
        <v>104</v>
      </c>
      <c r="H2613" s="37">
        <v>0</v>
      </c>
      <c r="I2613" s="26"/>
      <c r="J2613" s="13">
        <v>1</v>
      </c>
      <c r="K2613" s="17">
        <v>2</v>
      </c>
      <c r="L2613" s="17">
        <v>0</v>
      </c>
      <c r="M2613" s="17">
        <v>96</v>
      </c>
      <c r="N2613" s="37">
        <v>0</v>
      </c>
      <c r="O2613" s="26"/>
    </row>
    <row r="2614" spans="3:15" ht="13.5">
      <c r="C2614" s="1" t="s">
        <v>276</v>
      </c>
      <c r="D2614" s="13"/>
      <c r="E2614" s="17"/>
      <c r="F2614" s="17"/>
      <c r="G2614" s="17"/>
      <c r="H2614" s="37"/>
      <c r="I2614" s="26"/>
      <c r="J2614" s="13"/>
      <c r="K2614" s="17"/>
      <c r="L2614" s="17"/>
      <c r="M2614" s="17"/>
      <c r="N2614" s="37"/>
      <c r="O2614" s="26"/>
    </row>
    <row r="2615" spans="3:15" ht="13.5">
      <c r="C2615" s="1" t="s">
        <v>277</v>
      </c>
      <c r="D2615" s="13">
        <v>0</v>
      </c>
      <c r="E2615" s="17">
        <v>0</v>
      </c>
      <c r="F2615" s="17">
        <v>0</v>
      </c>
      <c r="G2615" s="17">
        <v>0</v>
      </c>
      <c r="H2615" s="37">
        <v>0</v>
      </c>
      <c r="I2615" s="26"/>
      <c r="J2615" s="13">
        <v>0</v>
      </c>
      <c r="K2615" s="17">
        <v>0</v>
      </c>
      <c r="L2615" s="17">
        <v>0</v>
      </c>
      <c r="M2615" s="17">
        <v>0</v>
      </c>
      <c r="N2615" s="37">
        <v>0</v>
      </c>
      <c r="O2615" s="26"/>
    </row>
    <row r="2616" spans="3:15" ht="13.5">
      <c r="C2616" s="1" t="s">
        <v>278</v>
      </c>
      <c r="D2616" s="13"/>
      <c r="E2616" s="17"/>
      <c r="F2616" s="17"/>
      <c r="G2616" s="17">
        <v>4</v>
      </c>
      <c r="H2616" s="37">
        <v>0</v>
      </c>
      <c r="I2616" s="26"/>
      <c r="J2616" s="13"/>
      <c r="K2616" s="17">
        <v>1</v>
      </c>
      <c r="L2616" s="17"/>
      <c r="M2616" s="17">
        <v>3</v>
      </c>
      <c r="N2616" s="37">
        <v>1</v>
      </c>
      <c r="O2616" s="26"/>
    </row>
    <row r="2617" spans="3:15" ht="13.5">
      <c r="C2617" s="1" t="s">
        <v>279</v>
      </c>
      <c r="D2617" s="13"/>
      <c r="E2617" s="17"/>
      <c r="F2617" s="17"/>
      <c r="G2617" s="17"/>
      <c r="H2617" s="37"/>
      <c r="I2617" s="26"/>
      <c r="J2617" s="13"/>
      <c r="K2617" s="17"/>
      <c r="L2617" s="17"/>
      <c r="M2617" s="17">
        <v>1</v>
      </c>
      <c r="N2617" s="37"/>
      <c r="O2617" s="26"/>
    </row>
    <row r="2618" spans="3:15" ht="13.5">
      <c r="C2618" s="1" t="s">
        <v>280</v>
      </c>
      <c r="D2618" s="13"/>
      <c r="E2618" s="17"/>
      <c r="F2618" s="17"/>
      <c r="G2618" s="17"/>
      <c r="H2618" s="37"/>
      <c r="I2618" s="26"/>
      <c r="J2618" s="13"/>
      <c r="K2618" s="17"/>
      <c r="L2618" s="17"/>
      <c r="M2618" s="17"/>
      <c r="N2618" s="37"/>
      <c r="O2618" s="26"/>
    </row>
    <row r="2619" spans="3:15" ht="13.5">
      <c r="C2619" s="1"/>
      <c r="D2619" s="13"/>
      <c r="E2619" s="17"/>
      <c r="F2619" s="17"/>
      <c r="G2619" s="17"/>
      <c r="H2619" s="37"/>
      <c r="I2619" s="26"/>
      <c r="J2619" s="13"/>
      <c r="K2619" s="17"/>
      <c r="L2619" s="17"/>
      <c r="M2619" s="17"/>
      <c r="N2619" s="37"/>
      <c r="O2619" s="26"/>
    </row>
    <row r="2620" spans="3:15" ht="13.5">
      <c r="C2620" s="1" t="s">
        <v>413</v>
      </c>
      <c r="D2620" s="13">
        <f>SUM(D2602:D2618)</f>
        <v>11</v>
      </c>
      <c r="E2620" s="17">
        <f aca="true" t="shared" si="86" ref="E2620:N2620">SUM(E2602:E2618)</f>
        <v>11</v>
      </c>
      <c r="F2620" s="17">
        <f t="shared" si="86"/>
        <v>13</v>
      </c>
      <c r="G2620" s="17">
        <f t="shared" si="86"/>
        <v>377</v>
      </c>
      <c r="H2620" s="37">
        <f t="shared" si="86"/>
        <v>0</v>
      </c>
      <c r="I2620" s="26">
        <f t="shared" si="86"/>
        <v>3</v>
      </c>
      <c r="J2620" s="13">
        <f t="shared" si="86"/>
        <v>3</v>
      </c>
      <c r="K2620" s="17">
        <f t="shared" si="86"/>
        <v>15</v>
      </c>
      <c r="L2620" s="17">
        <f t="shared" si="86"/>
        <v>20</v>
      </c>
      <c r="M2620" s="17">
        <f t="shared" si="86"/>
        <v>461</v>
      </c>
      <c r="N2620" s="37">
        <f t="shared" si="86"/>
        <v>1</v>
      </c>
      <c r="O2620" s="26">
        <f>SUM(O2602:O2618)</f>
        <v>3</v>
      </c>
    </row>
    <row r="2621" spans="3:13" ht="13.5">
      <c r="C2621" s="18"/>
      <c r="D2621" s="20"/>
      <c r="E2621" s="20"/>
      <c r="F2621" s="20"/>
      <c r="G2621" s="20"/>
      <c r="H2621" s="20"/>
      <c r="I2621" s="20"/>
      <c r="J2621" s="20"/>
      <c r="K2621" s="20"/>
      <c r="L2621" s="20"/>
      <c r="M2621" s="20"/>
    </row>
    <row r="2622" spans="3:13" ht="13.5">
      <c r="C2622" s="18"/>
      <c r="D2622" s="20"/>
      <c r="E2622" s="20"/>
      <c r="F2622" s="20"/>
      <c r="G2622" s="20"/>
      <c r="H2622" s="20"/>
      <c r="I2622" s="20"/>
      <c r="J2622" s="20"/>
      <c r="K2622" s="20"/>
      <c r="L2622" s="20"/>
      <c r="M2622" s="20"/>
    </row>
    <row r="2623" spans="3:13" ht="13.5">
      <c r="C2623" s="18"/>
      <c r="D2623" s="20"/>
      <c r="E2623" s="20"/>
      <c r="F2623" s="20"/>
      <c r="G2623" s="20"/>
      <c r="H2623" s="20"/>
      <c r="I2623" s="20"/>
      <c r="J2623" s="20"/>
      <c r="K2623" s="20"/>
      <c r="L2623" s="20"/>
      <c r="M2623" s="20"/>
    </row>
    <row r="2624" spans="3:13" ht="13.5">
      <c r="C2624" s="18"/>
      <c r="D2624" s="20"/>
      <c r="E2624" s="20"/>
      <c r="F2624" s="20"/>
      <c r="G2624" s="20"/>
      <c r="H2624" s="20"/>
      <c r="I2624" s="20"/>
      <c r="J2624" s="20"/>
      <c r="K2624" s="20"/>
      <c r="L2624" s="20"/>
      <c r="M2624" s="20"/>
    </row>
    <row r="2625" spans="3:13" ht="13.5">
      <c r="C2625" s="18"/>
      <c r="D2625" s="20"/>
      <c r="E2625" s="20"/>
      <c r="F2625" s="20"/>
      <c r="G2625" s="20"/>
      <c r="H2625" s="20"/>
      <c r="I2625" s="20"/>
      <c r="J2625" s="20"/>
      <c r="K2625" s="20"/>
      <c r="L2625" s="20"/>
      <c r="M2625" s="20"/>
    </row>
    <row r="2626" spans="3:13" ht="13.5">
      <c r="C2626" s="18"/>
      <c r="D2626" s="20"/>
      <c r="E2626" s="20"/>
      <c r="F2626" s="20"/>
      <c r="G2626" s="20"/>
      <c r="H2626" s="20"/>
      <c r="I2626" s="20"/>
      <c r="J2626" s="20"/>
      <c r="K2626" s="20"/>
      <c r="L2626" s="20"/>
      <c r="M2626" s="20"/>
    </row>
    <row r="2627" spans="3:13" ht="13.5">
      <c r="C2627" s="18"/>
      <c r="D2627" s="20"/>
      <c r="E2627" s="20"/>
      <c r="F2627" s="20"/>
      <c r="G2627" s="20"/>
      <c r="H2627" s="20"/>
      <c r="I2627" s="20"/>
      <c r="J2627" s="20"/>
      <c r="K2627" s="20"/>
      <c r="L2627" s="20"/>
      <c r="M2627" s="20"/>
    </row>
    <row r="2628" spans="3:13" ht="13.5">
      <c r="C2628" s="18"/>
      <c r="D2628" s="20"/>
      <c r="E2628" s="20"/>
      <c r="F2628" s="20"/>
      <c r="G2628" s="20"/>
      <c r="H2628" s="20"/>
      <c r="I2628" s="20"/>
      <c r="J2628" s="20"/>
      <c r="K2628" s="20"/>
      <c r="L2628" s="20"/>
      <c r="M2628" s="20"/>
    </row>
    <row r="2629" spans="3:13" ht="13.5">
      <c r="C2629" s="18"/>
      <c r="D2629" s="20"/>
      <c r="E2629" s="20"/>
      <c r="F2629" s="20"/>
      <c r="G2629" s="20"/>
      <c r="H2629" s="20"/>
      <c r="I2629" s="20"/>
      <c r="J2629" s="20"/>
      <c r="K2629" s="20"/>
      <c r="L2629" s="20"/>
      <c r="M2629" s="20"/>
    </row>
    <row r="2630" spans="3:13" ht="13.5">
      <c r="C2630" s="18"/>
      <c r="D2630" s="20"/>
      <c r="E2630" s="20"/>
      <c r="F2630" s="20"/>
      <c r="G2630" s="20"/>
      <c r="H2630" s="20"/>
      <c r="I2630" s="20"/>
      <c r="J2630" s="20"/>
      <c r="K2630" s="20"/>
      <c r="L2630" s="20"/>
      <c r="M2630" s="20"/>
    </row>
    <row r="2631" spans="3:13" ht="13.5">
      <c r="C2631" s="18"/>
      <c r="D2631" s="20"/>
      <c r="E2631" s="20"/>
      <c r="F2631" s="20"/>
      <c r="G2631" s="20"/>
      <c r="H2631" s="20"/>
      <c r="I2631" s="20"/>
      <c r="J2631" s="20"/>
      <c r="K2631" s="20"/>
      <c r="L2631" s="20"/>
      <c r="M2631" s="20"/>
    </row>
    <row r="2632" spans="3:13" ht="13.5">
      <c r="C2632" s="18"/>
      <c r="D2632" s="20"/>
      <c r="E2632" s="20"/>
      <c r="F2632" s="20"/>
      <c r="G2632" s="20"/>
      <c r="H2632" s="20"/>
      <c r="I2632" s="20"/>
      <c r="J2632" s="20"/>
      <c r="K2632" s="20"/>
      <c r="L2632" s="20"/>
      <c r="M2632" s="20"/>
    </row>
    <row r="2633" spans="3:13" ht="13.5">
      <c r="C2633" s="18"/>
      <c r="D2633" s="20"/>
      <c r="E2633" s="20"/>
      <c r="F2633" s="20"/>
      <c r="G2633" s="20"/>
      <c r="H2633" s="20"/>
      <c r="I2633" s="20"/>
      <c r="J2633" s="20"/>
      <c r="K2633" s="20"/>
      <c r="L2633" s="20"/>
      <c r="M2633" s="20"/>
    </row>
    <row r="2634" spans="3:13" ht="13.5">
      <c r="C2634" s="18"/>
      <c r="D2634" s="20"/>
      <c r="E2634" s="20"/>
      <c r="F2634" s="20"/>
      <c r="G2634" s="20"/>
      <c r="H2634" s="20"/>
      <c r="I2634" s="20"/>
      <c r="J2634" s="20"/>
      <c r="K2634" s="20"/>
      <c r="L2634" s="20"/>
      <c r="M2634" s="20"/>
    </row>
    <row r="2635" spans="3:13" ht="13.5">
      <c r="C2635" s="18"/>
      <c r="D2635" s="20"/>
      <c r="E2635" s="20"/>
      <c r="F2635" s="20"/>
      <c r="G2635" s="20"/>
      <c r="H2635" s="20"/>
      <c r="I2635" s="20"/>
      <c r="J2635" s="20"/>
      <c r="K2635" s="283" t="s">
        <v>1024</v>
      </c>
      <c r="L2635" s="20"/>
      <c r="M2635" s="20"/>
    </row>
    <row r="2636" spans="3:9" ht="13.5">
      <c r="C2636" s="292"/>
      <c r="D2636" s="299" t="s">
        <v>632</v>
      </c>
      <c r="E2636" s="300"/>
      <c r="F2636" s="300"/>
      <c r="G2636" s="300"/>
      <c r="H2636" s="300"/>
      <c r="I2636" s="303"/>
    </row>
    <row r="2637" spans="3:9" ht="13.5">
      <c r="C2637" s="292"/>
      <c r="D2637" s="269" t="s">
        <v>641</v>
      </c>
      <c r="E2637" s="24" t="s">
        <v>642</v>
      </c>
      <c r="F2637" s="24" t="s">
        <v>643</v>
      </c>
      <c r="G2637" s="24" t="s">
        <v>644</v>
      </c>
      <c r="H2637" s="56" t="s">
        <v>645</v>
      </c>
      <c r="I2637" s="28" t="s">
        <v>860</v>
      </c>
    </row>
    <row r="2638" spans="3:9" ht="13.5">
      <c r="C2638" s="1" t="s">
        <v>264</v>
      </c>
      <c r="D2638" s="13">
        <v>6</v>
      </c>
      <c r="E2638" s="17">
        <v>1</v>
      </c>
      <c r="F2638" s="17">
        <v>0</v>
      </c>
      <c r="G2638" s="17">
        <v>250</v>
      </c>
      <c r="H2638" s="37">
        <v>0</v>
      </c>
      <c r="I2638" s="26"/>
    </row>
    <row r="2639" spans="3:9" ht="13.5">
      <c r="C2639" s="1" t="s">
        <v>265</v>
      </c>
      <c r="D2639" s="13"/>
      <c r="E2639" s="17"/>
      <c r="F2639" s="17"/>
      <c r="G2639" s="114" t="s">
        <v>755</v>
      </c>
      <c r="H2639" s="37"/>
      <c r="I2639" s="26"/>
    </row>
    <row r="2640" spans="3:9" ht="13.5">
      <c r="C2640" s="1" t="s">
        <v>266</v>
      </c>
      <c r="D2640" s="13">
        <v>10</v>
      </c>
      <c r="E2640" s="17">
        <v>2</v>
      </c>
      <c r="F2640" s="17">
        <v>21</v>
      </c>
      <c r="G2640" s="17">
        <v>34</v>
      </c>
      <c r="H2640" s="37">
        <v>0</v>
      </c>
      <c r="I2640" s="26"/>
    </row>
    <row r="2641" spans="3:9" ht="13.5">
      <c r="C2641" s="1" t="s">
        <v>267</v>
      </c>
      <c r="D2641" s="13"/>
      <c r="E2641" s="17">
        <v>0</v>
      </c>
      <c r="F2641" s="17"/>
      <c r="G2641" s="17"/>
      <c r="H2641" s="37"/>
      <c r="I2641" s="26"/>
    </row>
    <row r="2642" spans="3:9" ht="13.5">
      <c r="C2642" s="1" t="s">
        <v>268</v>
      </c>
      <c r="D2642" s="13"/>
      <c r="E2642" s="17"/>
      <c r="F2642" s="17"/>
      <c r="G2642" s="17"/>
      <c r="H2642" s="37"/>
      <c r="I2642" s="26"/>
    </row>
    <row r="2643" spans="3:9" ht="13.5">
      <c r="C2643" s="1" t="s">
        <v>269</v>
      </c>
      <c r="D2643" s="13">
        <v>1</v>
      </c>
      <c r="E2643" s="17"/>
      <c r="F2643" s="17">
        <v>7</v>
      </c>
      <c r="G2643" s="17"/>
      <c r="H2643" s="37"/>
      <c r="I2643" s="26">
        <v>6</v>
      </c>
    </row>
    <row r="2644" spans="3:9" ht="13.5">
      <c r="C2644" s="1" t="s">
        <v>270</v>
      </c>
      <c r="D2644" s="13"/>
      <c r="E2644" s="17">
        <v>0</v>
      </c>
      <c r="F2644" s="17"/>
      <c r="G2644" s="17">
        <v>11</v>
      </c>
      <c r="H2644" s="37"/>
      <c r="I2644" s="26"/>
    </row>
    <row r="2645" spans="3:9" ht="13.5">
      <c r="C2645" s="1" t="s">
        <v>271</v>
      </c>
      <c r="D2645" s="13">
        <v>7</v>
      </c>
      <c r="E2645" s="17"/>
      <c r="F2645" s="17"/>
      <c r="G2645" s="17">
        <v>25</v>
      </c>
      <c r="H2645" s="37"/>
      <c r="I2645" s="26"/>
    </row>
    <row r="2646" spans="3:9" ht="13.5">
      <c r="C2646" s="1" t="s">
        <v>272</v>
      </c>
      <c r="D2646" s="13"/>
      <c r="E2646" s="17"/>
      <c r="F2646" s="17"/>
      <c r="G2646" s="17"/>
      <c r="H2646" s="37"/>
      <c r="I2646" s="26"/>
    </row>
    <row r="2647" spans="3:9" ht="13.5">
      <c r="C2647" s="1" t="s">
        <v>273</v>
      </c>
      <c r="D2647" s="13"/>
      <c r="E2647" s="17"/>
      <c r="F2647" s="17"/>
      <c r="G2647" s="17"/>
      <c r="H2647" s="37"/>
      <c r="I2647" s="26"/>
    </row>
    <row r="2648" spans="3:9" ht="13.5">
      <c r="C2648" s="1" t="s">
        <v>274</v>
      </c>
      <c r="D2648" s="13"/>
      <c r="E2648" s="17"/>
      <c r="F2648" s="17"/>
      <c r="G2648" s="17"/>
      <c r="H2648" s="37"/>
      <c r="I2648" s="26"/>
    </row>
    <row r="2649" spans="3:9" ht="13.5">
      <c r="C2649" s="1" t="s">
        <v>275</v>
      </c>
      <c r="D2649" s="13">
        <v>2</v>
      </c>
      <c r="E2649" s="17">
        <v>3</v>
      </c>
      <c r="F2649" s="17">
        <v>0</v>
      </c>
      <c r="G2649" s="17">
        <v>86</v>
      </c>
      <c r="H2649" s="37">
        <v>0</v>
      </c>
      <c r="I2649" s="26"/>
    </row>
    <row r="2650" spans="3:9" ht="13.5">
      <c r="C2650" s="1" t="s">
        <v>276</v>
      </c>
      <c r="D2650" s="13"/>
      <c r="E2650" s="17"/>
      <c r="F2650" s="17"/>
      <c r="G2650" s="17"/>
      <c r="H2650" s="37"/>
      <c r="I2650" s="26"/>
    </row>
    <row r="2651" spans="3:9" ht="13.5">
      <c r="C2651" s="1" t="s">
        <v>277</v>
      </c>
      <c r="D2651" s="13">
        <v>0</v>
      </c>
      <c r="E2651" s="17">
        <v>0</v>
      </c>
      <c r="F2651" s="17">
        <v>0</v>
      </c>
      <c r="G2651" s="17">
        <v>0</v>
      </c>
      <c r="H2651" s="37">
        <v>0</v>
      </c>
      <c r="I2651" s="26"/>
    </row>
    <row r="2652" spans="3:9" ht="13.5">
      <c r="C2652" s="1" t="s">
        <v>278</v>
      </c>
      <c r="D2652" s="13"/>
      <c r="E2652" s="17">
        <v>1</v>
      </c>
      <c r="F2652" s="17"/>
      <c r="G2652" s="17">
        <v>1</v>
      </c>
      <c r="H2652" s="37">
        <v>0</v>
      </c>
      <c r="I2652" s="26"/>
    </row>
    <row r="2653" spans="3:9" ht="13.5">
      <c r="C2653" s="1" t="s">
        <v>279</v>
      </c>
      <c r="D2653" s="13"/>
      <c r="E2653" s="17"/>
      <c r="F2653" s="17"/>
      <c r="G2653" s="17">
        <v>1</v>
      </c>
      <c r="H2653" s="37"/>
      <c r="I2653" s="26"/>
    </row>
    <row r="2654" spans="3:9" ht="13.5">
      <c r="C2654" s="1" t="s">
        <v>280</v>
      </c>
      <c r="D2654" s="13"/>
      <c r="E2654" s="17"/>
      <c r="F2654" s="17"/>
      <c r="G2654" s="17"/>
      <c r="H2654" s="37"/>
      <c r="I2654" s="26"/>
    </row>
    <row r="2655" spans="3:9" ht="13.5">
      <c r="C2655" s="1"/>
      <c r="D2655" s="13"/>
      <c r="E2655" s="17"/>
      <c r="F2655" s="17"/>
      <c r="G2655" s="17"/>
      <c r="H2655" s="37"/>
      <c r="I2655" s="26"/>
    </row>
    <row r="2656" spans="3:9" ht="13.5">
      <c r="C2656" s="1" t="s">
        <v>413</v>
      </c>
      <c r="D2656" s="13">
        <f aca="true" t="shared" si="87" ref="D2656:I2656">SUM(D2638:D2654)</f>
        <v>26</v>
      </c>
      <c r="E2656" s="17">
        <f t="shared" si="87"/>
        <v>7</v>
      </c>
      <c r="F2656" s="17">
        <f t="shared" si="87"/>
        <v>28</v>
      </c>
      <c r="G2656" s="17">
        <f t="shared" si="87"/>
        <v>408</v>
      </c>
      <c r="H2656" s="37">
        <f t="shared" si="87"/>
        <v>0</v>
      </c>
      <c r="I2656" s="26">
        <f t="shared" si="87"/>
        <v>6</v>
      </c>
    </row>
    <row r="2665" spans="3:5" ht="13.5">
      <c r="C2665" s="294" t="s">
        <v>646</v>
      </c>
      <c r="D2665" s="294"/>
      <c r="E2665" s="294"/>
    </row>
    <row r="2666" spans="3:11" ht="13.5">
      <c r="C2666" s="294" t="s">
        <v>647</v>
      </c>
      <c r="D2666" s="294"/>
      <c r="E2666" s="294"/>
      <c r="F2666" s="294"/>
      <c r="G2666" s="294"/>
      <c r="H2666" s="294"/>
      <c r="I2666" s="294"/>
      <c r="J2666" s="294"/>
      <c r="K2666" s="294"/>
    </row>
    <row r="2668" spans="3:15" ht="13.5">
      <c r="C2668" s="1"/>
      <c r="D2668" s="239" t="s">
        <v>648</v>
      </c>
      <c r="E2668" s="295" t="s">
        <v>650</v>
      </c>
      <c r="F2668" s="295"/>
      <c r="G2668" s="295"/>
      <c r="H2668" s="295"/>
      <c r="I2668" s="295"/>
      <c r="J2668" s="295"/>
      <c r="K2668" s="295"/>
      <c r="L2668" s="295"/>
      <c r="M2668" s="295"/>
      <c r="N2668" s="295"/>
      <c r="O2668" s="295"/>
    </row>
    <row r="2669" spans="3:15" ht="13.5">
      <c r="C2669" s="1" t="s">
        <v>264</v>
      </c>
      <c r="D2669" s="253" t="s">
        <v>718</v>
      </c>
      <c r="E2669" s="292"/>
      <c r="F2669" s="292"/>
      <c r="G2669" s="292"/>
      <c r="H2669" s="292"/>
      <c r="I2669" s="292"/>
      <c r="J2669" s="292"/>
      <c r="K2669" s="292"/>
      <c r="L2669" s="292"/>
      <c r="M2669" s="292"/>
      <c r="N2669" s="292"/>
      <c r="O2669" s="292"/>
    </row>
    <row r="2670" spans="3:15" ht="13.5">
      <c r="C2670" s="1" t="s">
        <v>265</v>
      </c>
      <c r="D2670" s="1"/>
      <c r="E2670" s="292"/>
      <c r="F2670" s="292"/>
      <c r="G2670" s="292"/>
      <c r="H2670" s="292"/>
      <c r="I2670" s="292"/>
      <c r="J2670" s="292"/>
      <c r="K2670" s="292"/>
      <c r="L2670" s="292"/>
      <c r="M2670" s="292"/>
      <c r="N2670" s="292"/>
      <c r="O2670" s="292"/>
    </row>
    <row r="2671" spans="3:15" ht="25.5" customHeight="1">
      <c r="C2671" s="1" t="s">
        <v>266</v>
      </c>
      <c r="D2671" s="1"/>
      <c r="E2671" s="296" t="s">
        <v>785</v>
      </c>
      <c r="F2671" s="296"/>
      <c r="G2671" s="296"/>
      <c r="H2671" s="296"/>
      <c r="I2671" s="296"/>
      <c r="J2671" s="296"/>
      <c r="K2671" s="296"/>
      <c r="L2671" s="296"/>
      <c r="M2671" s="296"/>
      <c r="N2671" s="296"/>
      <c r="O2671" s="296"/>
    </row>
    <row r="2672" spans="3:15" ht="13.5">
      <c r="C2672" s="1" t="s">
        <v>267</v>
      </c>
      <c r="D2672" s="1"/>
      <c r="E2672" s="292" t="s">
        <v>812</v>
      </c>
      <c r="F2672" s="292"/>
      <c r="G2672" s="292"/>
      <c r="H2672" s="292"/>
      <c r="I2672" s="292"/>
      <c r="J2672" s="292"/>
      <c r="K2672" s="292"/>
      <c r="L2672" s="292"/>
      <c r="M2672" s="292"/>
      <c r="N2672" s="292"/>
      <c r="O2672" s="292"/>
    </row>
    <row r="2673" spans="3:15" ht="13.5">
      <c r="C2673" s="1" t="s">
        <v>268</v>
      </c>
      <c r="D2673" s="253" t="s">
        <v>841</v>
      </c>
      <c r="E2673" s="292"/>
      <c r="F2673" s="292"/>
      <c r="G2673" s="292"/>
      <c r="H2673" s="292"/>
      <c r="I2673" s="292"/>
      <c r="J2673" s="292"/>
      <c r="K2673" s="292"/>
      <c r="L2673" s="292"/>
      <c r="M2673" s="292"/>
      <c r="N2673" s="292"/>
      <c r="O2673" s="292"/>
    </row>
    <row r="2674" spans="3:15" ht="13.5">
      <c r="C2674" s="1" t="s">
        <v>269</v>
      </c>
      <c r="D2674" s="1"/>
      <c r="E2674" s="292"/>
      <c r="F2674" s="292"/>
      <c r="G2674" s="292"/>
      <c r="H2674" s="292"/>
      <c r="I2674" s="292"/>
      <c r="J2674" s="292"/>
      <c r="K2674" s="292"/>
      <c r="L2674" s="292"/>
      <c r="M2674" s="292"/>
      <c r="N2674" s="292"/>
      <c r="O2674" s="292"/>
    </row>
    <row r="2675" spans="3:15" ht="13.5">
      <c r="C2675" s="1" t="s">
        <v>270</v>
      </c>
      <c r="D2675" s="1"/>
      <c r="E2675" s="292" t="s">
        <v>882</v>
      </c>
      <c r="F2675" s="292"/>
      <c r="G2675" s="292"/>
      <c r="H2675" s="292"/>
      <c r="I2675" s="292"/>
      <c r="J2675" s="292"/>
      <c r="K2675" s="292"/>
      <c r="L2675" s="292"/>
      <c r="M2675" s="292"/>
      <c r="N2675" s="292"/>
      <c r="O2675" s="292"/>
    </row>
    <row r="2676" spans="3:15" ht="13.5">
      <c r="C2676" s="1" t="s">
        <v>271</v>
      </c>
      <c r="D2676" s="1"/>
      <c r="E2676" s="292"/>
      <c r="F2676" s="292"/>
      <c r="G2676" s="292"/>
      <c r="H2676" s="292"/>
      <c r="I2676" s="292"/>
      <c r="J2676" s="292"/>
      <c r="K2676" s="292"/>
      <c r="L2676" s="292"/>
      <c r="M2676" s="292"/>
      <c r="N2676" s="292"/>
      <c r="O2676" s="292"/>
    </row>
    <row r="2677" spans="3:15" ht="13.5">
      <c r="C2677" s="1" t="s">
        <v>272</v>
      </c>
      <c r="D2677" s="1"/>
      <c r="E2677" s="292"/>
      <c r="F2677" s="292"/>
      <c r="G2677" s="292"/>
      <c r="H2677" s="292"/>
      <c r="I2677" s="292"/>
      <c r="J2677" s="292"/>
      <c r="K2677" s="292"/>
      <c r="L2677" s="292"/>
      <c r="M2677" s="292"/>
      <c r="N2677" s="292"/>
      <c r="O2677" s="292"/>
    </row>
    <row r="2678" spans="3:15" ht="13.5">
      <c r="C2678" s="1" t="s">
        <v>273</v>
      </c>
      <c r="D2678" s="1"/>
      <c r="E2678" s="292"/>
      <c r="F2678" s="292"/>
      <c r="G2678" s="292"/>
      <c r="H2678" s="292"/>
      <c r="I2678" s="292"/>
      <c r="J2678" s="292"/>
      <c r="K2678" s="292"/>
      <c r="L2678" s="292"/>
      <c r="M2678" s="292"/>
      <c r="N2678" s="292"/>
      <c r="O2678" s="292"/>
    </row>
    <row r="2679" spans="3:15" ht="13.5">
      <c r="C2679" s="1" t="s">
        <v>274</v>
      </c>
      <c r="D2679" s="1"/>
      <c r="E2679" s="292"/>
      <c r="F2679" s="292"/>
      <c r="G2679" s="292"/>
      <c r="H2679" s="292"/>
      <c r="I2679" s="292"/>
      <c r="J2679" s="292"/>
      <c r="K2679" s="292"/>
      <c r="L2679" s="292"/>
      <c r="M2679" s="292"/>
      <c r="N2679" s="292"/>
      <c r="O2679" s="292"/>
    </row>
    <row r="2680" spans="3:15" ht="13.5">
      <c r="C2680" s="1" t="s">
        <v>275</v>
      </c>
      <c r="D2680" s="1"/>
      <c r="E2680" s="292" t="s">
        <v>180</v>
      </c>
      <c r="F2680" s="292"/>
      <c r="G2680" s="292"/>
      <c r="H2680" s="292"/>
      <c r="I2680" s="292"/>
      <c r="J2680" s="292"/>
      <c r="K2680" s="292"/>
      <c r="L2680" s="292"/>
      <c r="M2680" s="292"/>
      <c r="N2680" s="292"/>
      <c r="O2680" s="292"/>
    </row>
    <row r="2681" spans="3:15" ht="25.5" customHeight="1">
      <c r="C2681" s="1" t="s">
        <v>276</v>
      </c>
      <c r="D2681" s="1"/>
      <c r="E2681" s="293" t="s">
        <v>202</v>
      </c>
      <c r="F2681" s="293"/>
      <c r="G2681" s="293"/>
      <c r="H2681" s="293"/>
      <c r="I2681" s="293"/>
      <c r="J2681" s="293"/>
      <c r="K2681" s="293"/>
      <c r="L2681" s="293"/>
      <c r="M2681" s="293"/>
      <c r="N2681" s="293"/>
      <c r="O2681" s="293"/>
    </row>
    <row r="2682" spans="3:15" ht="13.5">
      <c r="C2682" s="1" t="s">
        <v>277</v>
      </c>
      <c r="D2682" s="1"/>
      <c r="E2682" s="292" t="s">
        <v>225</v>
      </c>
      <c r="F2682" s="292"/>
      <c r="G2682" s="292"/>
      <c r="H2682" s="292"/>
      <c r="I2682" s="292"/>
      <c r="J2682" s="292"/>
      <c r="K2682" s="292"/>
      <c r="L2682" s="292"/>
      <c r="M2682" s="292"/>
      <c r="N2682" s="292"/>
      <c r="O2682" s="292"/>
    </row>
    <row r="2683" spans="3:15" ht="13.5">
      <c r="C2683" s="1" t="s">
        <v>278</v>
      </c>
      <c r="D2683" s="1"/>
      <c r="E2683" s="292" t="s">
        <v>263</v>
      </c>
      <c r="F2683" s="292"/>
      <c r="G2683" s="292"/>
      <c r="H2683" s="292"/>
      <c r="I2683" s="292"/>
      <c r="J2683" s="292"/>
      <c r="K2683" s="292"/>
      <c r="L2683" s="292"/>
      <c r="M2683" s="292"/>
      <c r="N2683" s="292"/>
      <c r="O2683" s="292"/>
    </row>
    <row r="2684" spans="3:15" ht="25.5" customHeight="1">
      <c r="C2684" s="1" t="s">
        <v>279</v>
      </c>
      <c r="D2684" s="1"/>
      <c r="E2684" s="289" t="s">
        <v>162</v>
      </c>
      <c r="F2684" s="290"/>
      <c r="G2684" s="290"/>
      <c r="H2684" s="290"/>
      <c r="I2684" s="290"/>
      <c r="J2684" s="290"/>
      <c r="K2684" s="290"/>
      <c r="L2684" s="290"/>
      <c r="M2684" s="290"/>
      <c r="N2684" s="290"/>
      <c r="O2684" s="291"/>
    </row>
    <row r="2685" spans="3:15" ht="13.5">
      <c r="C2685" s="1" t="s">
        <v>280</v>
      </c>
      <c r="D2685" s="1"/>
      <c r="E2685" s="292"/>
      <c r="F2685" s="292"/>
      <c r="G2685" s="292"/>
      <c r="H2685" s="292"/>
      <c r="I2685" s="292"/>
      <c r="J2685" s="292"/>
      <c r="K2685" s="292"/>
      <c r="L2685" s="292"/>
      <c r="M2685" s="292"/>
      <c r="N2685" s="292"/>
      <c r="O2685" s="292"/>
    </row>
    <row r="2686" spans="3:15" ht="13.5">
      <c r="C2686" s="1"/>
      <c r="D2686" s="1"/>
      <c r="E2686" s="292"/>
      <c r="F2686" s="292"/>
      <c r="G2686" s="292"/>
      <c r="H2686" s="292"/>
      <c r="I2686" s="292"/>
      <c r="J2686" s="292"/>
      <c r="K2686" s="292"/>
      <c r="L2686" s="292"/>
      <c r="M2686" s="292"/>
      <c r="N2686" s="292"/>
      <c r="O2686" s="292"/>
    </row>
    <row r="2687" spans="3:15" ht="13.5">
      <c r="C2687" s="76" t="s">
        <v>649</v>
      </c>
      <c r="D2687" s="12">
        <f>COUNTA(D2669:D2685)</f>
        <v>2</v>
      </c>
      <c r="E2687" s="292"/>
      <c r="F2687" s="292"/>
      <c r="G2687" s="292"/>
      <c r="H2687" s="292"/>
      <c r="I2687" s="292"/>
      <c r="J2687" s="292"/>
      <c r="K2687" s="292"/>
      <c r="L2687" s="292"/>
      <c r="M2687" s="292"/>
      <c r="N2687" s="292"/>
      <c r="O2687" s="292"/>
    </row>
    <row r="2724" ht="13.5">
      <c r="K2724" s="276" t="s">
        <v>1025</v>
      </c>
    </row>
  </sheetData>
  <sheetProtection/>
  <mergeCells count="1514">
    <mergeCell ref="F124:K124"/>
    <mergeCell ref="F130:J130"/>
    <mergeCell ref="F131:J131"/>
    <mergeCell ref="F132:J132"/>
    <mergeCell ref="F125:J125"/>
    <mergeCell ref="F126:J126"/>
    <mergeCell ref="F127:J127"/>
    <mergeCell ref="F128:J128"/>
    <mergeCell ref="F129:J129"/>
    <mergeCell ref="F112:K112"/>
    <mergeCell ref="F113:K113"/>
    <mergeCell ref="F114:K114"/>
    <mergeCell ref="F115:K115"/>
    <mergeCell ref="F123:K123"/>
    <mergeCell ref="F122:K122"/>
    <mergeCell ref="H84:L84"/>
    <mergeCell ref="F101:K101"/>
    <mergeCell ref="F102:K102"/>
    <mergeCell ref="F103:K103"/>
    <mergeCell ref="F104:K104"/>
    <mergeCell ref="F111:K111"/>
    <mergeCell ref="C9:N9"/>
    <mergeCell ref="L11:N11"/>
    <mergeCell ref="E19:G19"/>
    <mergeCell ref="H19:K19"/>
    <mergeCell ref="E21:G21"/>
    <mergeCell ref="H21:K21"/>
    <mergeCell ref="C182:F182"/>
    <mergeCell ref="C183:E183"/>
    <mergeCell ref="C224:F224"/>
    <mergeCell ref="H224:L224"/>
    <mergeCell ref="H226:H227"/>
    <mergeCell ref="I226:J226"/>
    <mergeCell ref="K226:L226"/>
    <mergeCell ref="M226:N226"/>
    <mergeCell ref="O226:O227"/>
    <mergeCell ref="C249:F249"/>
    <mergeCell ref="C251:C252"/>
    <mergeCell ref="D251:E251"/>
    <mergeCell ref="F251:G251"/>
    <mergeCell ref="H251:I251"/>
    <mergeCell ref="J251:J252"/>
    <mergeCell ref="C274:F274"/>
    <mergeCell ref="I278:J278"/>
    <mergeCell ref="I279:J279"/>
    <mergeCell ref="I280:J280"/>
    <mergeCell ref="I281:J281"/>
    <mergeCell ref="I282:J282"/>
    <mergeCell ref="I286:J286"/>
    <mergeCell ref="I288:J288"/>
    <mergeCell ref="I291:J291"/>
    <mergeCell ref="I292:J292"/>
    <mergeCell ref="I293:J293"/>
    <mergeCell ref="C304:J304"/>
    <mergeCell ref="C306:C307"/>
    <mergeCell ref="D306:E306"/>
    <mergeCell ref="F306:G306"/>
    <mergeCell ref="H306:I306"/>
    <mergeCell ref="J306:J307"/>
    <mergeCell ref="C337:C338"/>
    <mergeCell ref="D337:H337"/>
    <mergeCell ref="I337:M337"/>
    <mergeCell ref="N354:O354"/>
    <mergeCell ref="C367:C368"/>
    <mergeCell ref="D367:H367"/>
    <mergeCell ref="I367:M367"/>
    <mergeCell ref="N384:O384"/>
    <mergeCell ref="C390:C391"/>
    <mergeCell ref="D390:H390"/>
    <mergeCell ref="I390:M390"/>
    <mergeCell ref="N407:O407"/>
    <mergeCell ref="C413:C414"/>
    <mergeCell ref="D413:H413"/>
    <mergeCell ref="I413:M413"/>
    <mergeCell ref="N430:O430"/>
    <mergeCell ref="C436:C437"/>
    <mergeCell ref="D436:H436"/>
    <mergeCell ref="I436:M436"/>
    <mergeCell ref="N453:O453"/>
    <mergeCell ref="C459:C460"/>
    <mergeCell ref="D459:H459"/>
    <mergeCell ref="I459:M459"/>
    <mergeCell ref="N476:O476"/>
    <mergeCell ref="C482:C483"/>
    <mergeCell ref="D482:H482"/>
    <mergeCell ref="I482:M482"/>
    <mergeCell ref="N499:O499"/>
    <mergeCell ref="C505:C506"/>
    <mergeCell ref="D505:H505"/>
    <mergeCell ref="I505:M505"/>
    <mergeCell ref="N522:O522"/>
    <mergeCell ref="C527:F527"/>
    <mergeCell ref="C528:C529"/>
    <mergeCell ref="D528:E528"/>
    <mergeCell ref="F528:G528"/>
    <mergeCell ref="H528:I528"/>
    <mergeCell ref="J528:J529"/>
    <mergeCell ref="K528:K529"/>
    <mergeCell ref="L528:L529"/>
    <mergeCell ref="M531:N531"/>
    <mergeCell ref="M532:N532"/>
    <mergeCell ref="M533:N533"/>
    <mergeCell ref="M534:N534"/>
    <mergeCell ref="M538:N538"/>
    <mergeCell ref="M543:N543"/>
    <mergeCell ref="M545:N545"/>
    <mergeCell ref="C551:C552"/>
    <mergeCell ref="D551:D552"/>
    <mergeCell ref="E551:E552"/>
    <mergeCell ref="F551:G552"/>
    <mergeCell ref="H551:L552"/>
    <mergeCell ref="F553:G553"/>
    <mergeCell ref="H553:L553"/>
    <mergeCell ref="F554:G554"/>
    <mergeCell ref="H554:L554"/>
    <mergeCell ref="F555:G555"/>
    <mergeCell ref="H555:L555"/>
    <mergeCell ref="F556:G556"/>
    <mergeCell ref="H556:L556"/>
    <mergeCell ref="F557:G557"/>
    <mergeCell ref="H557:L557"/>
    <mergeCell ref="F558:G558"/>
    <mergeCell ref="H558:L558"/>
    <mergeCell ref="F559:G559"/>
    <mergeCell ref="H559:L559"/>
    <mergeCell ref="F560:G560"/>
    <mergeCell ref="H560:L560"/>
    <mergeCell ref="F561:G561"/>
    <mergeCell ref="H561:L561"/>
    <mergeCell ref="F562:G562"/>
    <mergeCell ref="H562:L562"/>
    <mergeCell ref="F563:G563"/>
    <mergeCell ref="H563:L563"/>
    <mergeCell ref="F564:G564"/>
    <mergeCell ref="H564:L564"/>
    <mergeCell ref="F565:G565"/>
    <mergeCell ref="H565:L565"/>
    <mergeCell ref="F566:G566"/>
    <mergeCell ref="H566:L566"/>
    <mergeCell ref="F567:G567"/>
    <mergeCell ref="H567:L567"/>
    <mergeCell ref="F568:G568"/>
    <mergeCell ref="H568:L568"/>
    <mergeCell ref="F569:G569"/>
    <mergeCell ref="H569:L569"/>
    <mergeCell ref="F570:G570"/>
    <mergeCell ref="H570:L570"/>
    <mergeCell ref="F571:G571"/>
    <mergeCell ref="H571:L571"/>
    <mergeCell ref="C573:E573"/>
    <mergeCell ref="C574:C575"/>
    <mergeCell ref="D574:F574"/>
    <mergeCell ref="G574:I574"/>
    <mergeCell ref="J574:L574"/>
    <mergeCell ref="C596:C597"/>
    <mergeCell ref="D596:F596"/>
    <mergeCell ref="G596:I596"/>
    <mergeCell ref="J596:J597"/>
    <mergeCell ref="C619:F619"/>
    <mergeCell ref="I619:L619"/>
    <mergeCell ref="C620:C621"/>
    <mergeCell ref="D620:D621"/>
    <mergeCell ref="F620:F621"/>
    <mergeCell ref="G620:G621"/>
    <mergeCell ref="I620:I621"/>
    <mergeCell ref="J620:J621"/>
    <mergeCell ref="L620:L621"/>
    <mergeCell ref="M620:M621"/>
    <mergeCell ref="C642:E642"/>
    <mergeCell ref="C645:C647"/>
    <mergeCell ref="D645:I645"/>
    <mergeCell ref="J645:O645"/>
    <mergeCell ref="D646:D647"/>
    <mergeCell ref="E646:E647"/>
    <mergeCell ref="F646:F647"/>
    <mergeCell ref="G646:G647"/>
    <mergeCell ref="H646:I647"/>
    <mergeCell ref="J646:J647"/>
    <mergeCell ref="K646:K647"/>
    <mergeCell ref="L646:L647"/>
    <mergeCell ref="M646:M647"/>
    <mergeCell ref="N646:O647"/>
    <mergeCell ref="H648:I648"/>
    <mergeCell ref="N648:O648"/>
    <mergeCell ref="H649:I649"/>
    <mergeCell ref="N649:O649"/>
    <mergeCell ref="H650:I650"/>
    <mergeCell ref="N650:O650"/>
    <mergeCell ref="H651:I651"/>
    <mergeCell ref="N651:O651"/>
    <mergeCell ref="H652:I652"/>
    <mergeCell ref="N652:O652"/>
    <mergeCell ref="H653:I653"/>
    <mergeCell ref="N653:O653"/>
    <mergeCell ref="H654:I654"/>
    <mergeCell ref="N654:O654"/>
    <mergeCell ref="H655:I655"/>
    <mergeCell ref="N655:O655"/>
    <mergeCell ref="H656:I656"/>
    <mergeCell ref="N656:O656"/>
    <mergeCell ref="H657:I657"/>
    <mergeCell ref="N657:O657"/>
    <mergeCell ref="H658:I658"/>
    <mergeCell ref="N658:O658"/>
    <mergeCell ref="H659:I659"/>
    <mergeCell ref="N659:O659"/>
    <mergeCell ref="H660:I660"/>
    <mergeCell ref="N660:O660"/>
    <mergeCell ref="H661:I661"/>
    <mergeCell ref="N661:O661"/>
    <mergeCell ref="H662:I662"/>
    <mergeCell ref="N662:O662"/>
    <mergeCell ref="H663:I663"/>
    <mergeCell ref="N663:O663"/>
    <mergeCell ref="H664:I664"/>
    <mergeCell ref="N664:O664"/>
    <mergeCell ref="H665:I665"/>
    <mergeCell ref="N665:O665"/>
    <mergeCell ref="H666:I666"/>
    <mergeCell ref="N666:O666"/>
    <mergeCell ref="C677:F677"/>
    <mergeCell ref="F679:H679"/>
    <mergeCell ref="I679:K679"/>
    <mergeCell ref="F680:H680"/>
    <mergeCell ref="I680:K680"/>
    <mergeCell ref="F681:H681"/>
    <mergeCell ref="I681:K681"/>
    <mergeCell ref="F682:H682"/>
    <mergeCell ref="I682:K682"/>
    <mergeCell ref="F683:H683"/>
    <mergeCell ref="I683:K683"/>
    <mergeCell ref="F684:H684"/>
    <mergeCell ref="I684:K684"/>
    <mergeCell ref="F685:H685"/>
    <mergeCell ref="I685:K685"/>
    <mergeCell ref="F686:H686"/>
    <mergeCell ref="I686:K686"/>
    <mergeCell ref="F687:H687"/>
    <mergeCell ref="I687:K687"/>
    <mergeCell ref="F688:H688"/>
    <mergeCell ref="I688:K688"/>
    <mergeCell ref="F689:H689"/>
    <mergeCell ref="I689:K689"/>
    <mergeCell ref="F690:H690"/>
    <mergeCell ref="I690:K690"/>
    <mergeCell ref="F691:H691"/>
    <mergeCell ref="I691:K691"/>
    <mergeCell ref="F692:H692"/>
    <mergeCell ref="I692:K692"/>
    <mergeCell ref="F693:H693"/>
    <mergeCell ref="I693:K693"/>
    <mergeCell ref="F694:H694"/>
    <mergeCell ref="I694:K694"/>
    <mergeCell ref="F695:H695"/>
    <mergeCell ref="I695:K695"/>
    <mergeCell ref="F696:H696"/>
    <mergeCell ref="I696:K696"/>
    <mergeCell ref="F697:H697"/>
    <mergeCell ref="I697:K697"/>
    <mergeCell ref="F698:H698"/>
    <mergeCell ref="I698:K698"/>
    <mergeCell ref="C731:F731"/>
    <mergeCell ref="F732:G732"/>
    <mergeCell ref="H732:I732"/>
    <mergeCell ref="J732:K732"/>
    <mergeCell ref="L732:M732"/>
    <mergeCell ref="F733:G733"/>
    <mergeCell ref="H733:I733"/>
    <mergeCell ref="J733:K733"/>
    <mergeCell ref="L733:M733"/>
    <mergeCell ref="F734:G734"/>
    <mergeCell ref="H734:I734"/>
    <mergeCell ref="J734:K734"/>
    <mergeCell ref="L734:M734"/>
    <mergeCell ref="F735:G735"/>
    <mergeCell ref="H735:I735"/>
    <mergeCell ref="J735:K735"/>
    <mergeCell ref="L735:M735"/>
    <mergeCell ref="F736:G736"/>
    <mergeCell ref="H736:I736"/>
    <mergeCell ref="J736:K736"/>
    <mergeCell ref="L736:M736"/>
    <mergeCell ref="F737:G737"/>
    <mergeCell ref="H737:I737"/>
    <mergeCell ref="J737:K737"/>
    <mergeCell ref="L737:M737"/>
    <mergeCell ref="F738:G738"/>
    <mergeCell ref="H738:I738"/>
    <mergeCell ref="J738:K738"/>
    <mergeCell ref="L738:M738"/>
    <mergeCell ref="F739:G739"/>
    <mergeCell ref="H739:I739"/>
    <mergeCell ref="J739:K739"/>
    <mergeCell ref="L739:M739"/>
    <mergeCell ref="F740:G740"/>
    <mergeCell ref="H740:I740"/>
    <mergeCell ref="J740:K740"/>
    <mergeCell ref="L740:M740"/>
    <mergeCell ref="F741:G741"/>
    <mergeCell ref="H741:I741"/>
    <mergeCell ref="J741:K741"/>
    <mergeCell ref="L741:M741"/>
    <mergeCell ref="F742:G742"/>
    <mergeCell ref="H742:I742"/>
    <mergeCell ref="J742:K742"/>
    <mergeCell ref="L742:M742"/>
    <mergeCell ref="F743:G743"/>
    <mergeCell ref="H743:I743"/>
    <mergeCell ref="J743:K743"/>
    <mergeCell ref="L743:M743"/>
    <mergeCell ref="F744:G744"/>
    <mergeCell ref="H744:I744"/>
    <mergeCell ref="J744:K744"/>
    <mergeCell ref="L744:M744"/>
    <mergeCell ref="F745:G745"/>
    <mergeCell ref="H745:I745"/>
    <mergeCell ref="J745:K745"/>
    <mergeCell ref="L745:M745"/>
    <mergeCell ref="F746:G746"/>
    <mergeCell ref="H746:I746"/>
    <mergeCell ref="J746:K746"/>
    <mergeCell ref="L746:M746"/>
    <mergeCell ref="F747:G747"/>
    <mergeCell ref="H747:I747"/>
    <mergeCell ref="J747:K747"/>
    <mergeCell ref="L747:M747"/>
    <mergeCell ref="F748:G748"/>
    <mergeCell ref="H748:I748"/>
    <mergeCell ref="J748:K748"/>
    <mergeCell ref="L748:M748"/>
    <mergeCell ref="F749:G749"/>
    <mergeCell ref="H749:I749"/>
    <mergeCell ref="J749:K749"/>
    <mergeCell ref="L749:M749"/>
    <mergeCell ref="F750:G750"/>
    <mergeCell ref="H750:I750"/>
    <mergeCell ref="J750:K750"/>
    <mergeCell ref="L750:M750"/>
    <mergeCell ref="F751:G751"/>
    <mergeCell ref="H751:I751"/>
    <mergeCell ref="J751:K751"/>
    <mergeCell ref="L751:M751"/>
    <mergeCell ref="C756:F756"/>
    <mergeCell ref="C758:C759"/>
    <mergeCell ref="D758:E758"/>
    <mergeCell ref="F758:G758"/>
    <mergeCell ref="H758:K758"/>
    <mergeCell ref="M758:O759"/>
    <mergeCell ref="M761:O765"/>
    <mergeCell ref="I763:J763"/>
    <mergeCell ref="I771:J771"/>
    <mergeCell ref="C787:F787"/>
    <mergeCell ref="H787:K787"/>
    <mergeCell ref="N790:O790"/>
    <mergeCell ref="N791:O791"/>
    <mergeCell ref="N794:O795"/>
    <mergeCell ref="C808:J808"/>
    <mergeCell ref="C809:F809"/>
    <mergeCell ref="C813:C814"/>
    <mergeCell ref="D813:I813"/>
    <mergeCell ref="J813:O813"/>
    <mergeCell ref="C834:G834"/>
    <mergeCell ref="H834:N834"/>
    <mergeCell ref="C837:C838"/>
    <mergeCell ref="D837:I837"/>
    <mergeCell ref="J837:O837"/>
    <mergeCell ref="C880:C881"/>
    <mergeCell ref="D880:I880"/>
    <mergeCell ref="M883:N884"/>
    <mergeCell ref="M885:N885"/>
    <mergeCell ref="J888:L888"/>
    <mergeCell ref="J891:L891"/>
    <mergeCell ref="C907:C908"/>
    <mergeCell ref="D907:H907"/>
    <mergeCell ref="I907:M907"/>
    <mergeCell ref="C928:G928"/>
    <mergeCell ref="C934:C935"/>
    <mergeCell ref="D934:H934"/>
    <mergeCell ref="I934:M934"/>
    <mergeCell ref="C955:H955"/>
    <mergeCell ref="C972:C973"/>
    <mergeCell ref="D972:H972"/>
    <mergeCell ref="L974:M975"/>
    <mergeCell ref="L976:M976"/>
    <mergeCell ref="I984:K984"/>
    <mergeCell ref="L984:M985"/>
    <mergeCell ref="C999:G999"/>
    <mergeCell ref="C1001:C1002"/>
    <mergeCell ref="D1001:D1002"/>
    <mergeCell ref="E1001:E1002"/>
    <mergeCell ref="F1001:O1002"/>
    <mergeCell ref="F1003:O1003"/>
    <mergeCell ref="F1004:O1004"/>
    <mergeCell ref="F1005:O1005"/>
    <mergeCell ref="F1006:O1006"/>
    <mergeCell ref="F1007:O1007"/>
    <mergeCell ref="F1008:O1008"/>
    <mergeCell ref="F1009:O1009"/>
    <mergeCell ref="F1010:O1010"/>
    <mergeCell ref="F1011:O1011"/>
    <mergeCell ref="F1012:O1012"/>
    <mergeCell ref="F1013:O1013"/>
    <mergeCell ref="F1014:O1014"/>
    <mergeCell ref="F1015:O1015"/>
    <mergeCell ref="F1016:O1016"/>
    <mergeCell ref="F1017:O1017"/>
    <mergeCell ref="F1018:O1018"/>
    <mergeCell ref="F1019:O1019"/>
    <mergeCell ref="F1020:O1020"/>
    <mergeCell ref="F1021:O1021"/>
    <mergeCell ref="C1027:G1027"/>
    <mergeCell ref="D1029:O1029"/>
    <mergeCell ref="D1030:O1030"/>
    <mergeCell ref="D1031:O1031"/>
    <mergeCell ref="D1032:O1032"/>
    <mergeCell ref="D1033:O1033"/>
    <mergeCell ref="D1034:O1034"/>
    <mergeCell ref="D1035:O1035"/>
    <mergeCell ref="D1036:O1036"/>
    <mergeCell ref="D1037:O1037"/>
    <mergeCell ref="D1038:O1038"/>
    <mergeCell ref="D1039:O1039"/>
    <mergeCell ref="D1040:O1040"/>
    <mergeCell ref="D1041:O1041"/>
    <mergeCell ref="D1042:O1042"/>
    <mergeCell ref="D1043:O1043"/>
    <mergeCell ref="D1044:O1044"/>
    <mergeCell ref="D1045:O1045"/>
    <mergeCell ref="C1060:G1060"/>
    <mergeCell ref="C1063:C1064"/>
    <mergeCell ref="D1063:D1064"/>
    <mergeCell ref="E1063:H1063"/>
    <mergeCell ref="I1063:I1064"/>
    <mergeCell ref="E1064:F1064"/>
    <mergeCell ref="G1064:H1064"/>
    <mergeCell ref="E1065:F1065"/>
    <mergeCell ref="G1065:H1065"/>
    <mergeCell ref="E1066:F1066"/>
    <mergeCell ref="G1066:H1066"/>
    <mergeCell ref="E1067:F1067"/>
    <mergeCell ref="G1067:H1067"/>
    <mergeCell ref="E1068:F1068"/>
    <mergeCell ref="G1068:H1068"/>
    <mergeCell ref="E1069:F1069"/>
    <mergeCell ref="G1069:H1069"/>
    <mergeCell ref="E1070:F1070"/>
    <mergeCell ref="G1070:H1070"/>
    <mergeCell ref="E1071:F1071"/>
    <mergeCell ref="G1071:H1071"/>
    <mergeCell ref="E1072:F1072"/>
    <mergeCell ref="G1072:H1072"/>
    <mergeCell ref="E1073:F1073"/>
    <mergeCell ref="G1073:H1073"/>
    <mergeCell ref="E1074:F1074"/>
    <mergeCell ref="G1074:H1074"/>
    <mergeCell ref="E1075:F1075"/>
    <mergeCell ref="G1075:H1075"/>
    <mergeCell ref="E1076:F1076"/>
    <mergeCell ref="G1076:H1076"/>
    <mergeCell ref="E1077:F1077"/>
    <mergeCell ref="G1077:H1077"/>
    <mergeCell ref="E1078:F1078"/>
    <mergeCell ref="G1078:H1078"/>
    <mergeCell ref="E1079:F1079"/>
    <mergeCell ref="G1079:H1079"/>
    <mergeCell ref="J1079:M1079"/>
    <mergeCell ref="E1080:F1080"/>
    <mergeCell ref="G1080:H1080"/>
    <mergeCell ref="E1081:F1081"/>
    <mergeCell ref="G1081:H1081"/>
    <mergeCell ref="E1082:F1082"/>
    <mergeCell ref="G1082:H1082"/>
    <mergeCell ref="E1083:F1083"/>
    <mergeCell ref="G1083:H1083"/>
    <mergeCell ref="C1085:F1085"/>
    <mergeCell ref="C1087:C1088"/>
    <mergeCell ref="D1087:D1088"/>
    <mergeCell ref="E1087:E1088"/>
    <mergeCell ref="F1087:F1088"/>
    <mergeCell ref="G1087:H1088"/>
    <mergeCell ref="I1087:L1088"/>
    <mergeCell ref="G1089:H1089"/>
    <mergeCell ref="I1089:L1089"/>
    <mergeCell ref="G1090:H1090"/>
    <mergeCell ref="I1090:L1090"/>
    <mergeCell ref="G1091:H1091"/>
    <mergeCell ref="I1091:L1091"/>
    <mergeCell ref="G1092:H1092"/>
    <mergeCell ref="I1092:L1092"/>
    <mergeCell ref="G1093:H1093"/>
    <mergeCell ref="I1093:L1093"/>
    <mergeCell ref="G1094:H1094"/>
    <mergeCell ref="I1094:L1094"/>
    <mergeCell ref="G1095:H1095"/>
    <mergeCell ref="I1095:L1095"/>
    <mergeCell ref="G1096:H1096"/>
    <mergeCell ref="I1096:L1096"/>
    <mergeCell ref="G1097:H1097"/>
    <mergeCell ref="I1097:L1097"/>
    <mergeCell ref="G1098:H1098"/>
    <mergeCell ref="I1098:L1098"/>
    <mergeCell ref="G1099:H1099"/>
    <mergeCell ref="I1099:L1099"/>
    <mergeCell ref="G1100:H1100"/>
    <mergeCell ref="I1100:L1100"/>
    <mergeCell ref="G1101:H1101"/>
    <mergeCell ref="I1101:L1101"/>
    <mergeCell ref="G1102:H1102"/>
    <mergeCell ref="I1102:L1102"/>
    <mergeCell ref="G1103:H1103"/>
    <mergeCell ref="I1103:L1103"/>
    <mergeCell ref="G1104:H1104"/>
    <mergeCell ref="I1104:L1104"/>
    <mergeCell ref="G1105:H1105"/>
    <mergeCell ref="I1105:L1105"/>
    <mergeCell ref="G1106:H1106"/>
    <mergeCell ref="I1106:L1106"/>
    <mergeCell ref="G1107:H1107"/>
    <mergeCell ref="I1107:L1107"/>
    <mergeCell ref="C1152:G1152"/>
    <mergeCell ref="C1153:L1153"/>
    <mergeCell ref="C1154:L1154"/>
    <mergeCell ref="E1156:L1156"/>
    <mergeCell ref="E1157:L1157"/>
    <mergeCell ref="E1158:L1158"/>
    <mergeCell ref="E1159:L1159"/>
    <mergeCell ref="E1160:L1160"/>
    <mergeCell ref="E1161:L1161"/>
    <mergeCell ref="E1162:L1162"/>
    <mergeCell ref="E1163:L1163"/>
    <mergeCell ref="E1164:L1164"/>
    <mergeCell ref="E1165:L1165"/>
    <mergeCell ref="E1166:L1166"/>
    <mergeCell ref="E1167:L1167"/>
    <mergeCell ref="E1168:L1168"/>
    <mergeCell ref="E1169:L1169"/>
    <mergeCell ref="E1170:L1170"/>
    <mergeCell ref="E1171:L1171"/>
    <mergeCell ref="E1172:L1172"/>
    <mergeCell ref="E1173:L1173"/>
    <mergeCell ref="E1174:L1174"/>
    <mergeCell ref="E1175:L1175"/>
    <mergeCell ref="C1181:F1181"/>
    <mergeCell ref="C1183:C1184"/>
    <mergeCell ref="D1183:D1184"/>
    <mergeCell ref="E1183:F1183"/>
    <mergeCell ref="G1183:G1184"/>
    <mergeCell ref="H1183:H1184"/>
    <mergeCell ref="I1183:I1184"/>
    <mergeCell ref="K1185:M1187"/>
    <mergeCell ref="L1191:M1191"/>
    <mergeCell ref="L1193:M1193"/>
    <mergeCell ref="C1212:F1212"/>
    <mergeCell ref="C1214:C1215"/>
    <mergeCell ref="D1214:D1215"/>
    <mergeCell ref="E1214:E1215"/>
    <mergeCell ref="F1214:F1215"/>
    <mergeCell ref="G1214:G1215"/>
    <mergeCell ref="H1214:H1215"/>
    <mergeCell ref="I1214:L1215"/>
    <mergeCell ref="I1216:L1216"/>
    <mergeCell ref="I1217:L1217"/>
    <mergeCell ref="I1218:L1218"/>
    <mergeCell ref="I1219:L1219"/>
    <mergeCell ref="I1220:L1220"/>
    <mergeCell ref="I1221:L1221"/>
    <mergeCell ref="I1222:L1222"/>
    <mergeCell ref="I1223:L1223"/>
    <mergeCell ref="I1224:L1224"/>
    <mergeCell ref="I1225:L1225"/>
    <mergeCell ref="I1226:L1226"/>
    <mergeCell ref="M2589:N2589"/>
    <mergeCell ref="I1227:L1227"/>
    <mergeCell ref="I1228:L1228"/>
    <mergeCell ref="I1229:L1229"/>
    <mergeCell ref="I1230:L1230"/>
    <mergeCell ref="I1231:L1231"/>
    <mergeCell ref="I1232:L1232"/>
    <mergeCell ref="F2430:I2430"/>
    <mergeCell ref="F2431:I2431"/>
    <mergeCell ref="F2432:I2432"/>
    <mergeCell ref="I1233:L1233"/>
    <mergeCell ref="I1234:L1234"/>
    <mergeCell ref="C1244:G1244"/>
    <mergeCell ref="C1245:G1245"/>
    <mergeCell ref="E2589:F2589"/>
    <mergeCell ref="I2589:J2589"/>
    <mergeCell ref="F2433:I2433"/>
    <mergeCell ref="F2434:I2434"/>
    <mergeCell ref="F2435:I2435"/>
    <mergeCell ref="F2436:I2436"/>
    <mergeCell ref="M2586:N2586"/>
    <mergeCell ref="E2587:F2587"/>
    <mergeCell ref="I2587:J2587"/>
    <mergeCell ref="M2587:N2587"/>
    <mergeCell ref="E2588:F2588"/>
    <mergeCell ref="I2588:J2588"/>
    <mergeCell ref="M2588:N2588"/>
    <mergeCell ref="C1336:K1336"/>
    <mergeCell ref="C1337:C1338"/>
    <mergeCell ref="D1337:E1337"/>
    <mergeCell ref="F1337:G1337"/>
    <mergeCell ref="E2586:F2586"/>
    <mergeCell ref="I2586:J2586"/>
    <mergeCell ref="F2437:I2437"/>
    <mergeCell ref="F2438:I2438"/>
    <mergeCell ref="F2439:I2439"/>
    <mergeCell ref="F2440:I2440"/>
    <mergeCell ref="C1364:E1364"/>
    <mergeCell ref="F1365:L1365"/>
    <mergeCell ref="M2584:N2584"/>
    <mergeCell ref="E2585:F2585"/>
    <mergeCell ref="I2585:J2585"/>
    <mergeCell ref="M2585:N2585"/>
    <mergeCell ref="F2441:I2441"/>
    <mergeCell ref="F2442:I2442"/>
    <mergeCell ref="F2443:I2443"/>
    <mergeCell ref="F2444:I2444"/>
    <mergeCell ref="F1366:L1366"/>
    <mergeCell ref="F1367:L1367"/>
    <mergeCell ref="F1368:L1368"/>
    <mergeCell ref="F1369:L1369"/>
    <mergeCell ref="E2584:F2584"/>
    <mergeCell ref="I2584:J2584"/>
    <mergeCell ref="F2445:I2445"/>
    <mergeCell ref="F2446:I2446"/>
    <mergeCell ref="F2447:I2447"/>
    <mergeCell ref="F2448:I2448"/>
    <mergeCell ref="F1376:L1376"/>
    <mergeCell ref="F1377:L1377"/>
    <mergeCell ref="M2582:N2582"/>
    <mergeCell ref="E2583:F2583"/>
    <mergeCell ref="I2583:J2583"/>
    <mergeCell ref="M2583:N2583"/>
    <mergeCell ref="F2449:I2449"/>
    <mergeCell ref="F1378:L1378"/>
    <mergeCell ref="F1379:L1379"/>
    <mergeCell ref="F1380:L1380"/>
    <mergeCell ref="F1381:L1381"/>
    <mergeCell ref="E2582:F2582"/>
    <mergeCell ref="I2582:J2582"/>
    <mergeCell ref="H1393:N1393"/>
    <mergeCell ref="H1394:N1394"/>
    <mergeCell ref="E2580:F2580"/>
    <mergeCell ref="I2580:J2580"/>
    <mergeCell ref="M2580:N2580"/>
    <mergeCell ref="E2581:F2581"/>
    <mergeCell ref="I2581:J2581"/>
    <mergeCell ref="M2581:N2581"/>
    <mergeCell ref="H1395:N1395"/>
    <mergeCell ref="H1396:N1396"/>
    <mergeCell ref="H1397:N1397"/>
    <mergeCell ref="H1398:N1398"/>
    <mergeCell ref="E2579:F2579"/>
    <mergeCell ref="I2579:J2579"/>
    <mergeCell ref="M2579:N2579"/>
    <mergeCell ref="H1405:N1405"/>
    <mergeCell ref="H1406:N1406"/>
    <mergeCell ref="E2577:F2577"/>
    <mergeCell ref="I2577:J2577"/>
    <mergeCell ref="M2577:N2577"/>
    <mergeCell ref="E2578:F2578"/>
    <mergeCell ref="I2578:J2578"/>
    <mergeCell ref="M2578:N2578"/>
    <mergeCell ref="H1407:N1407"/>
    <mergeCell ref="H1408:N1408"/>
    <mergeCell ref="H1409:N1409"/>
    <mergeCell ref="H1410:N1410"/>
    <mergeCell ref="M2575:N2575"/>
    <mergeCell ref="E2576:F2576"/>
    <mergeCell ref="I2576:J2576"/>
    <mergeCell ref="M2576:N2576"/>
    <mergeCell ref="F1428:L1428"/>
    <mergeCell ref="F1429:L1429"/>
    <mergeCell ref="C2571:E2571"/>
    <mergeCell ref="C2572:G2572"/>
    <mergeCell ref="C2574:C2575"/>
    <mergeCell ref="D2574:G2574"/>
    <mergeCell ref="H2574:K2574"/>
    <mergeCell ref="L2574:O2574"/>
    <mergeCell ref="E2575:F2575"/>
    <mergeCell ref="I2575:J2575"/>
    <mergeCell ref="F1430:L1430"/>
    <mergeCell ref="F1431:L1431"/>
    <mergeCell ref="F1432:L1432"/>
    <mergeCell ref="F1433:L1433"/>
    <mergeCell ref="C2544:G2544"/>
    <mergeCell ref="C2546:C2547"/>
    <mergeCell ref="D2546:F2546"/>
    <mergeCell ref="G2546:I2546"/>
    <mergeCell ref="J2546:L2546"/>
    <mergeCell ref="F1440:L1440"/>
    <mergeCell ref="F1441:L1441"/>
    <mergeCell ref="H2508:H2509"/>
    <mergeCell ref="I2508:I2509"/>
    <mergeCell ref="J2508:J2509"/>
    <mergeCell ref="K2508:K2509"/>
    <mergeCell ref="F1442:L1442"/>
    <mergeCell ref="F1443:L1443"/>
    <mergeCell ref="F1444:L1444"/>
    <mergeCell ref="C1450:H1450"/>
    <mergeCell ref="C2507:C2509"/>
    <mergeCell ref="G2508:G2509"/>
    <mergeCell ref="F1457:L1457"/>
    <mergeCell ref="F1458:L1458"/>
    <mergeCell ref="F1459:L1459"/>
    <mergeCell ref="F1460:L1460"/>
    <mergeCell ref="F1461:L1461"/>
    <mergeCell ref="M2456:M2457"/>
    <mergeCell ref="N2456:N2457"/>
    <mergeCell ref="O2456:O2457"/>
    <mergeCell ref="C2481:C2482"/>
    <mergeCell ref="D2481:G2481"/>
    <mergeCell ref="H2481:K2481"/>
    <mergeCell ref="L2481:O2481"/>
    <mergeCell ref="C2455:C2457"/>
    <mergeCell ref="D2455:G2455"/>
    <mergeCell ref="H2455:K2455"/>
    <mergeCell ref="F1462:L1462"/>
    <mergeCell ref="G2456:G2457"/>
    <mergeCell ref="H2456:H2457"/>
    <mergeCell ref="I2456:I2457"/>
    <mergeCell ref="J2456:J2457"/>
    <mergeCell ref="K2456:K2457"/>
    <mergeCell ref="L2456:L2457"/>
    <mergeCell ref="F1469:L1469"/>
    <mergeCell ref="F1470:L1470"/>
    <mergeCell ref="C2453:G2453"/>
    <mergeCell ref="L2455:O2455"/>
    <mergeCell ref="D2456:D2457"/>
    <mergeCell ref="E2456:E2457"/>
    <mergeCell ref="F2456:F2457"/>
    <mergeCell ref="C1247:C1248"/>
    <mergeCell ref="D1247:G1247"/>
    <mergeCell ref="H1247:K1247"/>
    <mergeCell ref="L1247:O1247"/>
    <mergeCell ref="C1274:C1275"/>
    <mergeCell ref="D1274:G1274"/>
    <mergeCell ref="H1274:K1274"/>
    <mergeCell ref="L1274:O1274"/>
    <mergeCell ref="C1302:C1303"/>
    <mergeCell ref="D1302:E1302"/>
    <mergeCell ref="F1302:G1302"/>
    <mergeCell ref="H1302:I1302"/>
    <mergeCell ref="J1302:K1302"/>
    <mergeCell ref="L1302:M1302"/>
    <mergeCell ref="H1337:I1337"/>
    <mergeCell ref="J1345:K1345"/>
    <mergeCell ref="J1347:K1347"/>
    <mergeCell ref="J1348:K1348"/>
    <mergeCell ref="J1353:K1353"/>
    <mergeCell ref="C1363:K1363"/>
    <mergeCell ref="F1370:L1370"/>
    <mergeCell ref="F1371:L1371"/>
    <mergeCell ref="F1372:L1372"/>
    <mergeCell ref="F1373:L1373"/>
    <mergeCell ref="F1374:L1374"/>
    <mergeCell ref="F1375:L1375"/>
    <mergeCell ref="F1382:L1382"/>
    <mergeCell ref="F1383:L1383"/>
    <mergeCell ref="F1384:L1384"/>
    <mergeCell ref="C1390:K1390"/>
    <mergeCell ref="C1391:E1391"/>
    <mergeCell ref="H1392:N1392"/>
    <mergeCell ref="H1399:N1399"/>
    <mergeCell ref="H1400:N1400"/>
    <mergeCell ref="H1401:N1401"/>
    <mergeCell ref="H1402:N1402"/>
    <mergeCell ref="H1403:N1403"/>
    <mergeCell ref="H1404:N1404"/>
    <mergeCell ref="H1411:N1411"/>
    <mergeCell ref="C1423:K1423"/>
    <mergeCell ref="C1424:H1424"/>
    <mergeCell ref="F1425:L1425"/>
    <mergeCell ref="F1426:L1426"/>
    <mergeCell ref="F1427:L1427"/>
    <mergeCell ref="F1434:L1434"/>
    <mergeCell ref="F1435:L1435"/>
    <mergeCell ref="F1436:L1436"/>
    <mergeCell ref="F1437:L1437"/>
    <mergeCell ref="F1438:L1438"/>
    <mergeCell ref="F1439:L1439"/>
    <mergeCell ref="F1451:L1451"/>
    <mergeCell ref="F1452:L1452"/>
    <mergeCell ref="F1453:L1453"/>
    <mergeCell ref="F1454:L1454"/>
    <mergeCell ref="F1455:L1455"/>
    <mergeCell ref="F1456:L1456"/>
    <mergeCell ref="F1463:L1463"/>
    <mergeCell ref="F1464:L1464"/>
    <mergeCell ref="F1465:L1465"/>
    <mergeCell ref="F1466:L1466"/>
    <mergeCell ref="F1467:L1467"/>
    <mergeCell ref="F1468:L1468"/>
    <mergeCell ref="C1515:E1515"/>
    <mergeCell ref="C1516:F1516"/>
    <mergeCell ref="C1517:F1517"/>
    <mergeCell ref="C1518:C1519"/>
    <mergeCell ref="D1518:G1518"/>
    <mergeCell ref="H1518:I1518"/>
    <mergeCell ref="J1518:K1518"/>
    <mergeCell ref="M1520:N1521"/>
    <mergeCell ref="C1544:F1544"/>
    <mergeCell ref="C1545:C1546"/>
    <mergeCell ref="D1545:G1545"/>
    <mergeCell ref="H1545:I1545"/>
    <mergeCell ref="J1545:K1545"/>
    <mergeCell ref="M1548:N1549"/>
    <mergeCell ref="M1553:N1555"/>
    <mergeCell ref="C1571:F1571"/>
    <mergeCell ref="C1572:C1573"/>
    <mergeCell ref="D1572:G1572"/>
    <mergeCell ref="H1572:I1572"/>
    <mergeCell ref="J1572:K1572"/>
    <mergeCell ref="L1572:L1573"/>
    <mergeCell ref="C1604:F1604"/>
    <mergeCell ref="C1605:C1606"/>
    <mergeCell ref="D1605:G1605"/>
    <mergeCell ref="H1605:I1605"/>
    <mergeCell ref="J1605:K1605"/>
    <mergeCell ref="L1605:L1606"/>
    <mergeCell ref="C1628:F1628"/>
    <mergeCell ref="C1630:C1631"/>
    <mergeCell ref="D1630:E1630"/>
    <mergeCell ref="F1630:F1631"/>
    <mergeCell ref="G1630:G1631"/>
    <mergeCell ref="H1639:J1639"/>
    <mergeCell ref="C1655:F1655"/>
    <mergeCell ref="C1657:C1658"/>
    <mergeCell ref="D1657:F1657"/>
    <mergeCell ref="G1657:H1658"/>
    <mergeCell ref="I1657:K1657"/>
    <mergeCell ref="L1657:M1658"/>
    <mergeCell ref="G1659:H1659"/>
    <mergeCell ref="L1659:M1659"/>
    <mergeCell ref="G1660:H1660"/>
    <mergeCell ref="L1660:M1660"/>
    <mergeCell ref="G1661:H1661"/>
    <mergeCell ref="L1661:M1661"/>
    <mergeCell ref="G1662:H1662"/>
    <mergeCell ref="L1662:M1662"/>
    <mergeCell ref="G1663:H1663"/>
    <mergeCell ref="L1663:M1663"/>
    <mergeCell ref="G1664:H1664"/>
    <mergeCell ref="L1664:M1664"/>
    <mergeCell ref="G1665:H1665"/>
    <mergeCell ref="L1665:M1665"/>
    <mergeCell ref="G1666:H1666"/>
    <mergeCell ref="L1666:M1666"/>
    <mergeCell ref="G1667:H1667"/>
    <mergeCell ref="L1667:M1667"/>
    <mergeCell ref="G1668:H1668"/>
    <mergeCell ref="L1668:M1668"/>
    <mergeCell ref="G1669:H1669"/>
    <mergeCell ref="L1669:M1669"/>
    <mergeCell ref="G1670:H1670"/>
    <mergeCell ref="L1670:M1670"/>
    <mergeCell ref="G1671:H1671"/>
    <mergeCell ref="L1671:M1671"/>
    <mergeCell ref="G1672:H1672"/>
    <mergeCell ref="L1672:M1672"/>
    <mergeCell ref="G1673:H1673"/>
    <mergeCell ref="L1673:M1673"/>
    <mergeCell ref="G1674:H1674"/>
    <mergeCell ref="L1674:M1674"/>
    <mergeCell ref="G1675:H1675"/>
    <mergeCell ref="L1675:M1675"/>
    <mergeCell ref="G1676:H1676"/>
    <mergeCell ref="L1676:M1676"/>
    <mergeCell ref="G1677:H1677"/>
    <mergeCell ref="L1677:M1677"/>
    <mergeCell ref="C1682:E1682"/>
    <mergeCell ref="C1712:E1712"/>
    <mergeCell ref="C1714:C1715"/>
    <mergeCell ref="D1714:F1714"/>
    <mergeCell ref="G1714:H1714"/>
    <mergeCell ref="I1714:L1714"/>
    <mergeCell ref="M1730:O1730"/>
    <mergeCell ref="M1731:O1731"/>
    <mergeCell ref="C1747:E1747"/>
    <mergeCell ref="E1749:G1749"/>
    <mergeCell ref="E1750:G1750"/>
    <mergeCell ref="E1751:G1751"/>
    <mergeCell ref="E1752:G1752"/>
    <mergeCell ref="E1753:G1753"/>
    <mergeCell ref="E1754:G1754"/>
    <mergeCell ref="E1755:G1755"/>
    <mergeCell ref="E1756:G1756"/>
    <mergeCell ref="E1757:G1757"/>
    <mergeCell ref="E1758:G1758"/>
    <mergeCell ref="E1759:G1759"/>
    <mergeCell ref="E1760:G1760"/>
    <mergeCell ref="E1761:G1761"/>
    <mergeCell ref="E1762:G1762"/>
    <mergeCell ref="E1763:G1763"/>
    <mergeCell ref="E1764:G1764"/>
    <mergeCell ref="E1765:G1765"/>
    <mergeCell ref="E1766:G1766"/>
    <mergeCell ref="E1767:G1767"/>
    <mergeCell ref="E1768:G1768"/>
    <mergeCell ref="C1774:E1774"/>
    <mergeCell ref="C1775:G1775"/>
    <mergeCell ref="C1777:C1778"/>
    <mergeCell ref="D1777:J1777"/>
    <mergeCell ref="K1777:O1777"/>
    <mergeCell ref="G1778:J1778"/>
    <mergeCell ref="N1778:O1778"/>
    <mergeCell ref="G1779:J1779"/>
    <mergeCell ref="N1779:O1779"/>
    <mergeCell ref="G1780:J1780"/>
    <mergeCell ref="N1780:O1780"/>
    <mergeCell ref="G1781:J1781"/>
    <mergeCell ref="N1781:O1781"/>
    <mergeCell ref="G1782:J1782"/>
    <mergeCell ref="N1782:O1782"/>
    <mergeCell ref="G1783:J1783"/>
    <mergeCell ref="N1783:O1783"/>
    <mergeCell ref="G1784:J1784"/>
    <mergeCell ref="N1784:O1784"/>
    <mergeCell ref="G1785:J1785"/>
    <mergeCell ref="N1785:O1785"/>
    <mergeCell ref="G1786:J1786"/>
    <mergeCell ref="N1786:O1786"/>
    <mergeCell ref="G1787:J1787"/>
    <mergeCell ref="N1787:O1787"/>
    <mergeCell ref="G1788:J1788"/>
    <mergeCell ref="N1788:O1788"/>
    <mergeCell ref="G1789:J1789"/>
    <mergeCell ref="N1789:O1789"/>
    <mergeCell ref="G1790:J1790"/>
    <mergeCell ref="N1790:O1790"/>
    <mergeCell ref="G1791:J1791"/>
    <mergeCell ref="N1791:O1791"/>
    <mergeCell ref="G1792:J1792"/>
    <mergeCell ref="N1792:O1792"/>
    <mergeCell ref="G1793:J1793"/>
    <mergeCell ref="N1793:O1793"/>
    <mergeCell ref="G1794:J1794"/>
    <mergeCell ref="N1794:O1794"/>
    <mergeCell ref="G1795:J1795"/>
    <mergeCell ref="N1795:O1795"/>
    <mergeCell ref="G1796:J1796"/>
    <mergeCell ref="N1796:O1796"/>
    <mergeCell ref="G1797:J1797"/>
    <mergeCell ref="N1797:O1797"/>
    <mergeCell ref="C1800:O1800"/>
    <mergeCell ref="C1802:C1803"/>
    <mergeCell ref="D1802:E1802"/>
    <mergeCell ref="F1802:H1802"/>
    <mergeCell ref="I1802:J1802"/>
    <mergeCell ref="K1802:K1803"/>
    <mergeCell ref="L1802:M1802"/>
    <mergeCell ref="N1802:O1802"/>
    <mergeCell ref="C1823:G1823"/>
    <mergeCell ref="C1824:G1824"/>
    <mergeCell ref="C1825:G1825"/>
    <mergeCell ref="C1826:H1826"/>
    <mergeCell ref="C1835:I1835"/>
    <mergeCell ref="C1864:E1864"/>
    <mergeCell ref="C1865:F1865"/>
    <mergeCell ref="F1867:O1867"/>
    <mergeCell ref="F1868:O1868"/>
    <mergeCell ref="F1869:O1869"/>
    <mergeCell ref="F1870:O1870"/>
    <mergeCell ref="F1871:O1871"/>
    <mergeCell ref="F1872:O1872"/>
    <mergeCell ref="F1873:O1873"/>
    <mergeCell ref="F1874:O1874"/>
    <mergeCell ref="F1875:O1875"/>
    <mergeCell ref="F1876:O1876"/>
    <mergeCell ref="F1877:O1877"/>
    <mergeCell ref="F1878:O1878"/>
    <mergeCell ref="F1879:O1879"/>
    <mergeCell ref="F1880:O1880"/>
    <mergeCell ref="F1881:O1881"/>
    <mergeCell ref="F1882:O1882"/>
    <mergeCell ref="F1883:O1883"/>
    <mergeCell ref="F1884:O1884"/>
    <mergeCell ref="F1885:O1885"/>
    <mergeCell ref="F1886:O1886"/>
    <mergeCell ref="C1892:E1892"/>
    <mergeCell ref="C1893:F1893"/>
    <mergeCell ref="F1895:O1895"/>
    <mergeCell ref="F1896:O1896"/>
    <mergeCell ref="F1897:O1897"/>
    <mergeCell ref="F1898:O1898"/>
    <mergeCell ref="F1899:O1899"/>
    <mergeCell ref="F1900:O1900"/>
    <mergeCell ref="F1901:O1901"/>
    <mergeCell ref="F1902:O1902"/>
    <mergeCell ref="F1903:O1903"/>
    <mergeCell ref="F1904:O1904"/>
    <mergeCell ref="F1905:O1905"/>
    <mergeCell ref="F1906:O1906"/>
    <mergeCell ref="F1907:O1907"/>
    <mergeCell ref="F1908:O1908"/>
    <mergeCell ref="F1909:O1909"/>
    <mergeCell ref="F1910:O1910"/>
    <mergeCell ref="F1911:O1911"/>
    <mergeCell ref="F1912:O1912"/>
    <mergeCell ref="F1913:O1913"/>
    <mergeCell ref="F1914:O1914"/>
    <mergeCell ref="C1915:H1915"/>
    <mergeCell ref="C1926:E1926"/>
    <mergeCell ref="D1928:O1928"/>
    <mergeCell ref="D1929:O1929"/>
    <mergeCell ref="D1930:O1930"/>
    <mergeCell ref="D1931:O1931"/>
    <mergeCell ref="D1932:O1932"/>
    <mergeCell ref="D1933:O1933"/>
    <mergeCell ref="D1934:O1934"/>
    <mergeCell ref="D1935:O1935"/>
    <mergeCell ref="D1936:O1936"/>
    <mergeCell ref="D1937:O1937"/>
    <mergeCell ref="D1938:O1938"/>
    <mergeCell ref="D1939:O1939"/>
    <mergeCell ref="D1940:O1940"/>
    <mergeCell ref="D1941:O1941"/>
    <mergeCell ref="D1942:O1942"/>
    <mergeCell ref="D1943:O1943"/>
    <mergeCell ref="D1944:O1944"/>
    <mergeCell ref="C1954:E1954"/>
    <mergeCell ref="C1955:F1955"/>
    <mergeCell ref="C1957:C1958"/>
    <mergeCell ref="D1957:F1957"/>
    <mergeCell ref="G1957:I1957"/>
    <mergeCell ref="J1957:L1957"/>
    <mergeCell ref="C1986:C1987"/>
    <mergeCell ref="D1986:F1986"/>
    <mergeCell ref="G1986:I1986"/>
    <mergeCell ref="C2007:J2007"/>
    <mergeCell ref="C2018:F2018"/>
    <mergeCell ref="C2020:E2020"/>
    <mergeCell ref="J2020:M2020"/>
    <mergeCell ref="D2021:E2021"/>
    <mergeCell ref="F2021:H2021"/>
    <mergeCell ref="K2021:L2021"/>
    <mergeCell ref="M2021:O2021"/>
    <mergeCell ref="D2022:E2022"/>
    <mergeCell ref="F2022:H2022"/>
    <mergeCell ref="K2022:L2022"/>
    <mergeCell ref="M2022:O2022"/>
    <mergeCell ref="D2023:E2023"/>
    <mergeCell ref="F2023:H2023"/>
    <mergeCell ref="K2023:L2023"/>
    <mergeCell ref="M2023:O2023"/>
    <mergeCell ref="D2024:E2024"/>
    <mergeCell ref="F2024:H2024"/>
    <mergeCell ref="K2024:L2024"/>
    <mergeCell ref="M2024:O2024"/>
    <mergeCell ref="D2025:E2025"/>
    <mergeCell ref="F2025:H2025"/>
    <mergeCell ref="K2025:L2025"/>
    <mergeCell ref="M2025:O2025"/>
    <mergeCell ref="D2026:E2026"/>
    <mergeCell ref="F2026:H2026"/>
    <mergeCell ref="K2026:L2026"/>
    <mergeCell ref="M2026:O2026"/>
    <mergeCell ref="D2027:E2027"/>
    <mergeCell ref="F2027:H2027"/>
    <mergeCell ref="K2027:L2027"/>
    <mergeCell ref="M2027:O2027"/>
    <mergeCell ref="D2028:E2028"/>
    <mergeCell ref="F2028:H2028"/>
    <mergeCell ref="K2028:L2028"/>
    <mergeCell ref="M2028:O2028"/>
    <mergeCell ref="D2029:E2029"/>
    <mergeCell ref="F2029:H2029"/>
    <mergeCell ref="K2029:L2029"/>
    <mergeCell ref="M2029:O2029"/>
    <mergeCell ref="D2030:E2030"/>
    <mergeCell ref="F2030:H2030"/>
    <mergeCell ref="K2030:L2030"/>
    <mergeCell ref="M2030:O2030"/>
    <mergeCell ref="D2031:E2031"/>
    <mergeCell ref="F2031:H2031"/>
    <mergeCell ref="K2031:L2031"/>
    <mergeCell ref="M2031:O2031"/>
    <mergeCell ref="D2032:E2032"/>
    <mergeCell ref="F2032:H2032"/>
    <mergeCell ref="K2032:L2032"/>
    <mergeCell ref="M2032:O2032"/>
    <mergeCell ref="D2033:E2033"/>
    <mergeCell ref="F2033:H2033"/>
    <mergeCell ref="K2033:L2033"/>
    <mergeCell ref="M2033:O2033"/>
    <mergeCell ref="D2034:E2034"/>
    <mergeCell ref="F2034:H2034"/>
    <mergeCell ref="K2034:L2034"/>
    <mergeCell ref="M2034:O2034"/>
    <mergeCell ref="D2035:E2035"/>
    <mergeCell ref="F2035:H2035"/>
    <mergeCell ref="K2035:L2035"/>
    <mergeCell ref="M2035:O2035"/>
    <mergeCell ref="D2036:E2036"/>
    <mergeCell ref="F2036:H2036"/>
    <mergeCell ref="K2036:L2036"/>
    <mergeCell ref="M2036:O2036"/>
    <mergeCell ref="D2037:E2037"/>
    <mergeCell ref="F2037:H2037"/>
    <mergeCell ref="K2037:L2037"/>
    <mergeCell ref="M2037:O2037"/>
    <mergeCell ref="D2038:E2038"/>
    <mergeCell ref="F2038:H2038"/>
    <mergeCell ref="K2038:L2038"/>
    <mergeCell ref="M2038:O2038"/>
    <mergeCell ref="C2039:I2039"/>
    <mergeCell ref="C2047:E2047"/>
    <mergeCell ref="D2048:E2048"/>
    <mergeCell ref="F2048:H2048"/>
    <mergeCell ref="D2049:E2049"/>
    <mergeCell ref="F2049:H2049"/>
    <mergeCell ref="D2050:E2050"/>
    <mergeCell ref="F2050:H2050"/>
    <mergeCell ref="D2051:E2051"/>
    <mergeCell ref="F2051:H2051"/>
    <mergeCell ref="D2052:E2052"/>
    <mergeCell ref="F2052:H2052"/>
    <mergeCell ref="D2053:E2053"/>
    <mergeCell ref="F2053:H2053"/>
    <mergeCell ref="D2054:E2054"/>
    <mergeCell ref="F2054:H2054"/>
    <mergeCell ref="D2055:E2055"/>
    <mergeCell ref="F2055:H2055"/>
    <mergeCell ref="D2056:E2056"/>
    <mergeCell ref="F2056:H2056"/>
    <mergeCell ref="D2057:E2057"/>
    <mergeCell ref="F2057:H2057"/>
    <mergeCell ref="D2058:E2058"/>
    <mergeCell ref="F2058:H2058"/>
    <mergeCell ref="D2059:E2059"/>
    <mergeCell ref="F2059:H2059"/>
    <mergeCell ref="D2060:E2060"/>
    <mergeCell ref="F2060:H2060"/>
    <mergeCell ref="D2061:E2061"/>
    <mergeCell ref="F2061:H2061"/>
    <mergeCell ref="D2062:E2062"/>
    <mergeCell ref="F2062:H2062"/>
    <mergeCell ref="D2063:E2063"/>
    <mergeCell ref="F2063:H2063"/>
    <mergeCell ref="D2064:E2064"/>
    <mergeCell ref="F2064:H2064"/>
    <mergeCell ref="D2065:E2065"/>
    <mergeCell ref="F2065:H2065"/>
    <mergeCell ref="C2073:G2073"/>
    <mergeCell ref="C2075:C2076"/>
    <mergeCell ref="D2075:D2076"/>
    <mergeCell ref="E2075:E2076"/>
    <mergeCell ref="C2097:G2097"/>
    <mergeCell ref="C2098:G2098"/>
    <mergeCell ref="E2099:H2099"/>
    <mergeCell ref="J2099:M2099"/>
    <mergeCell ref="E2100:H2100"/>
    <mergeCell ref="J2100:M2100"/>
    <mergeCell ref="E2101:H2101"/>
    <mergeCell ref="J2101:M2101"/>
    <mergeCell ref="E2102:H2102"/>
    <mergeCell ref="J2102:M2102"/>
    <mergeCell ref="E2103:H2103"/>
    <mergeCell ref="J2103:M2103"/>
    <mergeCell ref="E2104:H2104"/>
    <mergeCell ref="J2104:M2104"/>
    <mergeCell ref="E2105:H2105"/>
    <mergeCell ref="J2105:M2105"/>
    <mergeCell ref="E2106:H2106"/>
    <mergeCell ref="J2106:M2106"/>
    <mergeCell ref="E2107:H2107"/>
    <mergeCell ref="J2107:M2107"/>
    <mergeCell ref="E2108:H2108"/>
    <mergeCell ref="J2108:M2108"/>
    <mergeCell ref="E2109:H2109"/>
    <mergeCell ref="J2109:M2109"/>
    <mergeCell ref="E2110:H2110"/>
    <mergeCell ref="J2110:M2110"/>
    <mergeCell ref="E2111:H2111"/>
    <mergeCell ref="J2111:M2111"/>
    <mergeCell ref="E2112:H2112"/>
    <mergeCell ref="J2112:M2112"/>
    <mergeCell ref="E2113:H2113"/>
    <mergeCell ref="J2113:M2113"/>
    <mergeCell ref="E2114:H2114"/>
    <mergeCell ref="J2114:M2114"/>
    <mergeCell ref="E2115:H2115"/>
    <mergeCell ref="J2115:M2115"/>
    <mergeCell ref="E2116:H2116"/>
    <mergeCell ref="J2116:M2116"/>
    <mergeCell ref="E2117:H2117"/>
    <mergeCell ref="J2117:M2117"/>
    <mergeCell ref="E2118:H2118"/>
    <mergeCell ref="J2118:M2118"/>
    <mergeCell ref="C2121:J2121"/>
    <mergeCell ref="E2122:H2122"/>
    <mergeCell ref="J2122:M2122"/>
    <mergeCell ref="E2123:H2123"/>
    <mergeCell ref="J2123:M2123"/>
    <mergeCell ref="E2124:H2124"/>
    <mergeCell ref="J2124:M2124"/>
    <mergeCell ref="E2125:H2125"/>
    <mergeCell ref="J2125:M2125"/>
    <mergeCell ref="E2126:H2126"/>
    <mergeCell ref="J2126:M2126"/>
    <mergeCell ref="E2127:H2127"/>
    <mergeCell ref="J2127:M2127"/>
    <mergeCell ref="E2128:H2128"/>
    <mergeCell ref="J2128:M2128"/>
    <mergeCell ref="E2129:H2129"/>
    <mergeCell ref="J2129:M2129"/>
    <mergeCell ref="E2130:H2130"/>
    <mergeCell ref="J2130:M2130"/>
    <mergeCell ref="E2131:H2131"/>
    <mergeCell ref="J2131:M2131"/>
    <mergeCell ref="E2132:H2132"/>
    <mergeCell ref="J2132:M2132"/>
    <mergeCell ref="E2133:H2133"/>
    <mergeCell ref="J2133:M2133"/>
    <mergeCell ref="E2134:H2134"/>
    <mergeCell ref="J2134:M2134"/>
    <mergeCell ref="E2135:H2135"/>
    <mergeCell ref="J2135:M2135"/>
    <mergeCell ref="E2136:H2136"/>
    <mergeCell ref="J2136:M2136"/>
    <mergeCell ref="E2137:H2137"/>
    <mergeCell ref="J2137:M2137"/>
    <mergeCell ref="E2138:H2138"/>
    <mergeCell ref="J2138:M2138"/>
    <mergeCell ref="E2139:H2139"/>
    <mergeCell ref="J2139:M2139"/>
    <mergeCell ref="E2140:H2140"/>
    <mergeCell ref="J2140:M2140"/>
    <mergeCell ref="E2141:H2141"/>
    <mergeCell ref="J2141:M2141"/>
    <mergeCell ref="C2144:J2144"/>
    <mergeCell ref="D2145:I2145"/>
    <mergeCell ref="J2145:O2145"/>
    <mergeCell ref="D2146:I2146"/>
    <mergeCell ref="J2146:O2146"/>
    <mergeCell ref="D2147:I2147"/>
    <mergeCell ref="J2147:O2147"/>
    <mergeCell ref="D2148:I2148"/>
    <mergeCell ref="J2148:O2148"/>
    <mergeCell ref="D2149:I2149"/>
    <mergeCell ref="J2149:O2149"/>
    <mergeCell ref="D2150:I2150"/>
    <mergeCell ref="J2150:O2150"/>
    <mergeCell ref="D2151:I2151"/>
    <mergeCell ref="J2151:O2151"/>
    <mergeCell ref="D2152:I2152"/>
    <mergeCell ref="J2152:O2152"/>
    <mergeCell ref="D2153:I2153"/>
    <mergeCell ref="J2153:O2153"/>
    <mergeCell ref="D2154:I2154"/>
    <mergeCell ref="J2154:O2154"/>
    <mergeCell ref="D2155:I2155"/>
    <mergeCell ref="J2155:O2155"/>
    <mergeCell ref="D2156:I2156"/>
    <mergeCell ref="J2156:O2156"/>
    <mergeCell ref="D2157:I2157"/>
    <mergeCell ref="J2157:O2157"/>
    <mergeCell ref="D2158:I2158"/>
    <mergeCell ref="J2158:O2158"/>
    <mergeCell ref="D2159:I2159"/>
    <mergeCell ref="J2159:O2159"/>
    <mergeCell ref="D2160:I2160"/>
    <mergeCell ref="J2160:O2160"/>
    <mergeCell ref="D2161:I2161"/>
    <mergeCell ref="J2161:O2161"/>
    <mergeCell ref="D2162:I2162"/>
    <mergeCell ref="J2162:O2162"/>
    <mergeCell ref="D2163:I2163"/>
    <mergeCell ref="J2163:O2163"/>
    <mergeCell ref="D2164:I2164"/>
    <mergeCell ref="J2164:O2164"/>
    <mergeCell ref="D2167:I2167"/>
    <mergeCell ref="J2167:O2167"/>
    <mergeCell ref="D2168:I2168"/>
    <mergeCell ref="J2168:O2168"/>
    <mergeCell ref="D2169:I2169"/>
    <mergeCell ref="J2169:O2169"/>
    <mergeCell ref="D2170:I2170"/>
    <mergeCell ref="J2170:O2170"/>
    <mergeCell ref="D2171:I2171"/>
    <mergeCell ref="J2171:O2171"/>
    <mergeCell ref="D2172:I2172"/>
    <mergeCell ref="J2172:O2172"/>
    <mergeCell ref="D2173:I2173"/>
    <mergeCell ref="J2173:O2173"/>
    <mergeCell ref="D2174:I2174"/>
    <mergeCell ref="J2174:O2174"/>
    <mergeCell ref="D2175:I2175"/>
    <mergeCell ref="J2175:O2175"/>
    <mergeCell ref="D2176:I2176"/>
    <mergeCell ref="J2176:O2176"/>
    <mergeCell ref="D2177:I2177"/>
    <mergeCell ref="J2177:O2177"/>
    <mergeCell ref="D2178:I2178"/>
    <mergeCell ref="J2178:O2178"/>
    <mergeCell ref="D2179:I2179"/>
    <mergeCell ref="J2179:O2179"/>
    <mergeCell ref="D2180:I2180"/>
    <mergeCell ref="J2180:O2180"/>
    <mergeCell ref="D2181:I2181"/>
    <mergeCell ref="J2181:O2181"/>
    <mergeCell ref="D2182:I2182"/>
    <mergeCell ref="J2182:O2182"/>
    <mergeCell ref="D2183:I2183"/>
    <mergeCell ref="J2183:O2183"/>
    <mergeCell ref="D2184:I2184"/>
    <mergeCell ref="J2184:O2184"/>
    <mergeCell ref="D2185:I2185"/>
    <mergeCell ref="J2185:O2185"/>
    <mergeCell ref="D2186:I2186"/>
    <mergeCell ref="J2186:O2186"/>
    <mergeCell ref="D2188:I2188"/>
    <mergeCell ref="J2188:O2188"/>
    <mergeCell ref="D2189:I2189"/>
    <mergeCell ref="J2189:O2189"/>
    <mergeCell ref="D2190:I2190"/>
    <mergeCell ref="J2190:O2190"/>
    <mergeCell ref="D2191:I2191"/>
    <mergeCell ref="J2191:O2191"/>
    <mergeCell ref="D2192:I2192"/>
    <mergeCell ref="J2192:O2192"/>
    <mergeCell ref="D2193:I2193"/>
    <mergeCell ref="J2193:O2193"/>
    <mergeCell ref="D2194:I2194"/>
    <mergeCell ref="J2194:O2194"/>
    <mergeCell ref="D2195:I2195"/>
    <mergeCell ref="J2195:O2195"/>
    <mergeCell ref="D2196:I2196"/>
    <mergeCell ref="J2196:O2196"/>
    <mergeCell ref="D2197:I2197"/>
    <mergeCell ref="J2197:O2197"/>
    <mergeCell ref="D2198:I2198"/>
    <mergeCell ref="J2198:O2198"/>
    <mergeCell ref="D2199:I2199"/>
    <mergeCell ref="J2199:O2199"/>
    <mergeCell ref="D2200:I2200"/>
    <mergeCell ref="J2200:O2200"/>
    <mergeCell ref="D2201:I2201"/>
    <mergeCell ref="J2201:O2201"/>
    <mergeCell ref="D2202:I2202"/>
    <mergeCell ref="J2202:O2202"/>
    <mergeCell ref="D2203:I2203"/>
    <mergeCell ref="J2203:O2203"/>
    <mergeCell ref="D2204:I2204"/>
    <mergeCell ref="J2204:O2204"/>
    <mergeCell ref="D2205:I2205"/>
    <mergeCell ref="J2205:O2205"/>
    <mergeCell ref="D2206:I2206"/>
    <mergeCell ref="J2206:O2206"/>
    <mergeCell ref="D2207:I2207"/>
    <mergeCell ref="J2207:O2207"/>
    <mergeCell ref="C2211:K2211"/>
    <mergeCell ref="C2212:L2212"/>
    <mergeCell ref="C2214:C2215"/>
    <mergeCell ref="D2214:F2214"/>
    <mergeCell ref="G2214:K2214"/>
    <mergeCell ref="H2215:K2215"/>
    <mergeCell ref="H2216:K2216"/>
    <mergeCell ref="H2217:K2217"/>
    <mergeCell ref="H2218:K2218"/>
    <mergeCell ref="H2219:K2219"/>
    <mergeCell ref="H2220:K2220"/>
    <mergeCell ref="H2221:K2221"/>
    <mergeCell ref="H2222:K2222"/>
    <mergeCell ref="H2223:K2223"/>
    <mergeCell ref="H2224:K2224"/>
    <mergeCell ref="H2225:K2225"/>
    <mergeCell ref="H2226:K2226"/>
    <mergeCell ref="H2227:K2227"/>
    <mergeCell ref="H2228:K2228"/>
    <mergeCell ref="H2229:K2229"/>
    <mergeCell ref="H2230:K2230"/>
    <mergeCell ref="H2231:K2231"/>
    <mergeCell ref="H2232:K2232"/>
    <mergeCell ref="H2233:K2233"/>
    <mergeCell ref="H2234:K2234"/>
    <mergeCell ref="C2243:E2243"/>
    <mergeCell ref="C2244:H2244"/>
    <mergeCell ref="C2246:C2248"/>
    <mergeCell ref="D2246:I2246"/>
    <mergeCell ref="J2246:O2246"/>
    <mergeCell ref="D2247:E2247"/>
    <mergeCell ref="F2247:G2247"/>
    <mergeCell ref="H2247:I2247"/>
    <mergeCell ref="J2247:K2247"/>
    <mergeCell ref="L2247:M2247"/>
    <mergeCell ref="N2247:O2247"/>
    <mergeCell ref="C2274:C2276"/>
    <mergeCell ref="D2274:I2274"/>
    <mergeCell ref="J2274:O2274"/>
    <mergeCell ref="D2275:E2275"/>
    <mergeCell ref="F2275:G2275"/>
    <mergeCell ref="H2275:I2275"/>
    <mergeCell ref="J2275:K2275"/>
    <mergeCell ref="L2275:M2275"/>
    <mergeCell ref="N2275:O2275"/>
    <mergeCell ref="C2300:C2302"/>
    <mergeCell ref="D2300:I2300"/>
    <mergeCell ref="J2300:O2300"/>
    <mergeCell ref="D2301:E2301"/>
    <mergeCell ref="F2301:G2301"/>
    <mergeCell ref="H2301:I2301"/>
    <mergeCell ref="J2301:K2301"/>
    <mergeCell ref="L2301:M2301"/>
    <mergeCell ref="N2301:O2301"/>
    <mergeCell ref="C2328:C2330"/>
    <mergeCell ref="D2328:I2328"/>
    <mergeCell ref="J2328:O2328"/>
    <mergeCell ref="D2329:E2329"/>
    <mergeCell ref="F2329:G2329"/>
    <mergeCell ref="H2329:I2329"/>
    <mergeCell ref="J2329:K2329"/>
    <mergeCell ref="L2329:M2329"/>
    <mergeCell ref="N2329:O2329"/>
    <mergeCell ref="C2364:C2366"/>
    <mergeCell ref="D2364:I2364"/>
    <mergeCell ref="D2365:E2365"/>
    <mergeCell ref="F2365:G2365"/>
    <mergeCell ref="H2365:I2365"/>
    <mergeCell ref="C2392:H2392"/>
    <mergeCell ref="C2394:C2395"/>
    <mergeCell ref="D2394:D2395"/>
    <mergeCell ref="E2394:I2395"/>
    <mergeCell ref="J2394:J2395"/>
    <mergeCell ref="K2394:K2395"/>
    <mergeCell ref="L2394:L2395"/>
    <mergeCell ref="E2396:I2396"/>
    <mergeCell ref="E2397:I2397"/>
    <mergeCell ref="E2398:I2398"/>
    <mergeCell ref="E2399:I2399"/>
    <mergeCell ref="E2400:I2400"/>
    <mergeCell ref="E2401:I2401"/>
    <mergeCell ref="E2402:I2402"/>
    <mergeCell ref="E2403:I2403"/>
    <mergeCell ref="E2404:I2404"/>
    <mergeCell ref="E2405:I2405"/>
    <mergeCell ref="E2406:I2406"/>
    <mergeCell ref="E2407:I2407"/>
    <mergeCell ref="E2408:I2408"/>
    <mergeCell ref="E2409:I2409"/>
    <mergeCell ref="E2410:I2410"/>
    <mergeCell ref="E2411:I2411"/>
    <mergeCell ref="E2412:I2412"/>
    <mergeCell ref="E2413:I2413"/>
    <mergeCell ref="E2414:I2414"/>
    <mergeCell ref="C2428:H2428"/>
    <mergeCell ref="C2450:G2450"/>
    <mergeCell ref="C2452:D2452"/>
    <mergeCell ref="E2590:F2590"/>
    <mergeCell ref="I2590:J2590"/>
    <mergeCell ref="D2507:K2507"/>
    <mergeCell ref="D2508:D2509"/>
    <mergeCell ref="E2508:E2509"/>
    <mergeCell ref="F2508:F2509"/>
    <mergeCell ref="M2590:N2590"/>
    <mergeCell ref="E2591:F2591"/>
    <mergeCell ref="I2591:J2591"/>
    <mergeCell ref="M2591:N2591"/>
    <mergeCell ref="E2592:F2592"/>
    <mergeCell ref="I2592:J2592"/>
    <mergeCell ref="M2592:N2592"/>
    <mergeCell ref="E2593:F2593"/>
    <mergeCell ref="I2593:J2593"/>
    <mergeCell ref="M2593:N2593"/>
    <mergeCell ref="E2594:F2594"/>
    <mergeCell ref="I2594:J2594"/>
    <mergeCell ref="M2594:N2594"/>
    <mergeCell ref="C2595:G2595"/>
    <mergeCell ref="C2600:C2601"/>
    <mergeCell ref="D2600:I2600"/>
    <mergeCell ref="J2600:O2600"/>
    <mergeCell ref="C2636:C2637"/>
    <mergeCell ref="D2636:I2636"/>
    <mergeCell ref="C2665:E2665"/>
    <mergeCell ref="C2666:K2666"/>
    <mergeCell ref="E2668:O2668"/>
    <mergeCell ref="E2669:O2669"/>
    <mergeCell ref="E2670:O2670"/>
    <mergeCell ref="E2671:O2671"/>
    <mergeCell ref="E2672:O2672"/>
    <mergeCell ref="E2673:O2673"/>
    <mergeCell ref="E2674:O2674"/>
    <mergeCell ref="E2675:O2675"/>
    <mergeCell ref="E2676:O2676"/>
    <mergeCell ref="E2677:O2677"/>
    <mergeCell ref="E2678:O2678"/>
    <mergeCell ref="E2679:O2679"/>
    <mergeCell ref="E2680:O2680"/>
    <mergeCell ref="E2681:O2681"/>
    <mergeCell ref="E2682:O2682"/>
    <mergeCell ref="E2683:O2683"/>
    <mergeCell ref="E2684:O2684"/>
    <mergeCell ref="E2685:O2685"/>
    <mergeCell ref="E2686:O2686"/>
    <mergeCell ref="E2687:O2687"/>
    <mergeCell ref="F95:K95"/>
    <mergeCell ref="F96:K96"/>
    <mergeCell ref="F97:K97"/>
    <mergeCell ref="F98:K98"/>
    <mergeCell ref="F99:K99"/>
    <mergeCell ref="F100:K100"/>
    <mergeCell ref="F105:K105"/>
    <mergeCell ref="F106:K106"/>
    <mergeCell ref="F107:K107"/>
    <mergeCell ref="F108:K108"/>
    <mergeCell ref="F109:K109"/>
    <mergeCell ref="F110:K110"/>
    <mergeCell ref="F116:K116"/>
    <mergeCell ref="F117:K117"/>
    <mergeCell ref="F118:K118"/>
    <mergeCell ref="F119:K119"/>
    <mergeCell ref="F120:K120"/>
    <mergeCell ref="F121:K121"/>
  </mergeCells>
  <printOptions/>
  <pageMargins left="0.7" right="0.7" top="0.75" bottom="0.75" header="0.3" footer="0.3"/>
  <pageSetup fitToHeight="0" fitToWidth="1" horizontalDpi="600" verticalDpi="600" orientation="portrait" paperSize="9" scale="65" r:id="rId1"/>
</worksheet>
</file>

<file path=xl/worksheets/sheet10.xml><?xml version="1.0" encoding="utf-8"?>
<worksheet xmlns="http://schemas.openxmlformats.org/spreadsheetml/2006/main" xmlns:r="http://schemas.openxmlformats.org/officeDocument/2006/relationships">
  <sheetPr>
    <pageSetUpPr fitToPage="1"/>
  </sheetPr>
  <dimension ref="C4:Q335"/>
  <sheetViews>
    <sheetView zoomScale="98" zoomScaleNormal="98" zoomScalePageLayoutView="0" workbookViewId="0" topLeftCell="A1">
      <selection activeCell="A1" sqref="A1:O314"/>
    </sheetView>
  </sheetViews>
  <sheetFormatPr defaultColWidth="9.140625" defaultRowHeight="15"/>
  <sheetData>
    <row r="4" spans="3:5" ht="13.5">
      <c r="C4" s="294" t="s">
        <v>552</v>
      </c>
      <c r="D4" s="294"/>
      <c r="E4" s="294"/>
    </row>
    <row r="5" spans="3:17" ht="13.5">
      <c r="C5" s="309" t="s">
        <v>553</v>
      </c>
      <c r="D5" s="309"/>
      <c r="E5" s="309"/>
      <c r="F5" s="309"/>
      <c r="G5" s="59"/>
      <c r="H5" s="59"/>
      <c r="I5" s="59"/>
      <c r="J5" s="59"/>
      <c r="K5" s="59"/>
      <c r="L5" s="59"/>
      <c r="M5" s="59"/>
      <c r="N5" s="59"/>
      <c r="O5" s="59"/>
      <c r="P5" s="59"/>
      <c r="Q5" s="59"/>
    </row>
    <row r="6" spans="3:17" ht="13.5">
      <c r="C6" s="59"/>
      <c r="D6" s="59"/>
      <c r="E6" s="59"/>
      <c r="F6" s="59"/>
      <c r="G6" s="59"/>
      <c r="H6" s="59"/>
      <c r="I6" s="59"/>
      <c r="J6" s="59"/>
      <c r="K6" s="59"/>
      <c r="L6" s="59"/>
      <c r="M6" s="59"/>
      <c r="N6" s="59"/>
      <c r="O6" s="59"/>
      <c r="P6" s="59"/>
      <c r="Q6" s="59"/>
    </row>
    <row r="7" spans="3:17" ht="13.5">
      <c r="C7" s="292"/>
      <c r="D7" s="322" t="s">
        <v>557</v>
      </c>
      <c r="E7" s="322"/>
      <c r="F7" s="322"/>
      <c r="G7" s="322" t="s">
        <v>558</v>
      </c>
      <c r="H7" s="322"/>
      <c r="I7" s="322"/>
      <c r="J7" s="322" t="s">
        <v>559</v>
      </c>
      <c r="K7" s="322"/>
      <c r="L7" s="322"/>
      <c r="M7" s="60"/>
      <c r="N7" s="60"/>
      <c r="O7" s="60"/>
      <c r="P7" s="59"/>
      <c r="Q7" s="59"/>
    </row>
    <row r="8" spans="3:17" ht="13.5">
      <c r="C8" s="292"/>
      <c r="D8" s="27" t="s">
        <v>555</v>
      </c>
      <c r="E8" s="24" t="s">
        <v>554</v>
      </c>
      <c r="F8" s="55" t="s">
        <v>556</v>
      </c>
      <c r="G8" s="27" t="s">
        <v>555</v>
      </c>
      <c r="H8" s="24" t="s">
        <v>554</v>
      </c>
      <c r="I8" s="55" t="s">
        <v>556</v>
      </c>
      <c r="J8" s="27" t="s">
        <v>555</v>
      </c>
      <c r="K8" s="24" t="s">
        <v>554</v>
      </c>
      <c r="L8" s="55" t="s">
        <v>556</v>
      </c>
      <c r="M8" s="60"/>
      <c r="N8" s="60"/>
      <c r="O8" s="51"/>
      <c r="P8" s="59"/>
      <c r="Q8" s="59"/>
    </row>
    <row r="9" spans="3:17" ht="13.5">
      <c r="C9" s="1" t="s">
        <v>264</v>
      </c>
      <c r="D9" s="40">
        <v>11571</v>
      </c>
      <c r="E9" s="17">
        <v>1671</v>
      </c>
      <c r="F9" s="41">
        <v>1803</v>
      </c>
      <c r="G9" s="40">
        <v>11636</v>
      </c>
      <c r="H9" s="42">
        <v>1793</v>
      </c>
      <c r="I9" s="41">
        <v>1848</v>
      </c>
      <c r="J9" s="40">
        <v>11510</v>
      </c>
      <c r="K9" s="42">
        <v>1998</v>
      </c>
      <c r="L9" s="41">
        <v>1905</v>
      </c>
      <c r="M9" s="59"/>
      <c r="N9" s="59"/>
      <c r="O9" s="59"/>
      <c r="P9" s="59"/>
      <c r="Q9" s="59"/>
    </row>
    <row r="10" spans="3:17" ht="13.5">
      <c r="C10" s="1" t="s">
        <v>265</v>
      </c>
      <c r="D10" s="40">
        <v>1507</v>
      </c>
      <c r="E10" s="42">
        <v>210</v>
      </c>
      <c r="F10" s="41">
        <v>250</v>
      </c>
      <c r="G10" s="40">
        <v>1475</v>
      </c>
      <c r="H10" s="42">
        <v>221</v>
      </c>
      <c r="I10" s="41">
        <v>263</v>
      </c>
      <c r="J10" s="40">
        <v>1470</v>
      </c>
      <c r="K10" s="42">
        <v>196</v>
      </c>
      <c r="L10" s="41">
        <v>264</v>
      </c>
      <c r="M10" s="59"/>
      <c r="N10" s="59"/>
      <c r="O10" s="59"/>
      <c r="P10" s="59"/>
      <c r="Q10" s="59"/>
    </row>
    <row r="11" spans="3:17" ht="13.5">
      <c r="C11" s="1" t="s">
        <v>266</v>
      </c>
      <c r="D11" s="40">
        <v>3884</v>
      </c>
      <c r="E11" s="42">
        <v>515</v>
      </c>
      <c r="F11" s="41">
        <v>621</v>
      </c>
      <c r="G11" s="40">
        <v>3883</v>
      </c>
      <c r="H11" s="42">
        <v>531</v>
      </c>
      <c r="I11" s="41">
        <v>637</v>
      </c>
      <c r="J11" s="40">
        <v>3865</v>
      </c>
      <c r="K11" s="42">
        <v>559</v>
      </c>
      <c r="L11" s="41">
        <v>653</v>
      </c>
      <c r="M11" s="59"/>
      <c r="N11" s="59"/>
      <c r="O11" s="59"/>
      <c r="P11" s="59"/>
      <c r="Q11" s="59"/>
    </row>
    <row r="12" spans="3:17" ht="13.5">
      <c r="C12" s="1" t="s">
        <v>267</v>
      </c>
      <c r="D12" s="40">
        <v>2188</v>
      </c>
      <c r="E12" s="42">
        <v>290</v>
      </c>
      <c r="F12" s="41">
        <v>357</v>
      </c>
      <c r="G12" s="40">
        <v>2167</v>
      </c>
      <c r="H12" s="42">
        <v>317</v>
      </c>
      <c r="I12" s="41">
        <v>360</v>
      </c>
      <c r="J12" s="40">
        <v>2140</v>
      </c>
      <c r="K12" s="42">
        <v>331</v>
      </c>
      <c r="L12" s="41">
        <v>366</v>
      </c>
      <c r="M12" s="59"/>
      <c r="N12" s="59"/>
      <c r="O12" s="59"/>
      <c r="P12" s="59"/>
      <c r="Q12" s="59"/>
    </row>
    <row r="13" spans="3:17" ht="13.5">
      <c r="C13" s="1" t="s">
        <v>268</v>
      </c>
      <c r="D13" s="40">
        <v>1561</v>
      </c>
      <c r="E13" s="42">
        <v>242</v>
      </c>
      <c r="F13" s="41">
        <v>196</v>
      </c>
      <c r="G13" s="40">
        <v>1515</v>
      </c>
      <c r="H13" s="42">
        <v>249</v>
      </c>
      <c r="I13" s="41">
        <v>198</v>
      </c>
      <c r="J13" s="40">
        <v>1515</v>
      </c>
      <c r="K13" s="42">
        <v>251</v>
      </c>
      <c r="L13" s="41">
        <v>197</v>
      </c>
      <c r="M13" s="59"/>
      <c r="N13" s="59"/>
      <c r="O13" s="59"/>
      <c r="P13" s="59"/>
      <c r="Q13" s="59"/>
    </row>
    <row r="14" spans="3:17" ht="13.5">
      <c r="C14" s="1" t="s">
        <v>269</v>
      </c>
      <c r="D14" s="40">
        <v>1206</v>
      </c>
      <c r="E14" s="42">
        <v>92</v>
      </c>
      <c r="F14" s="41">
        <v>151</v>
      </c>
      <c r="G14" s="40">
        <v>1192</v>
      </c>
      <c r="H14" s="42">
        <v>101</v>
      </c>
      <c r="I14" s="41">
        <v>147</v>
      </c>
      <c r="J14" s="40">
        <v>1160</v>
      </c>
      <c r="K14" s="42">
        <v>115</v>
      </c>
      <c r="L14" s="41">
        <v>148</v>
      </c>
      <c r="M14" s="59"/>
      <c r="N14" s="59"/>
      <c r="O14" s="59"/>
      <c r="P14" s="59"/>
      <c r="Q14" s="59"/>
    </row>
    <row r="15" spans="3:17" ht="13.5">
      <c r="C15" s="1" t="s">
        <v>270</v>
      </c>
      <c r="D15" s="40">
        <v>3233</v>
      </c>
      <c r="E15" s="42">
        <v>373</v>
      </c>
      <c r="F15" s="41">
        <v>484</v>
      </c>
      <c r="G15" s="40">
        <v>3212</v>
      </c>
      <c r="H15" s="42">
        <v>407</v>
      </c>
      <c r="I15" s="41">
        <v>498</v>
      </c>
      <c r="J15" s="40">
        <v>3175</v>
      </c>
      <c r="K15" s="42">
        <v>432</v>
      </c>
      <c r="L15" s="41">
        <v>523</v>
      </c>
      <c r="M15" s="59"/>
      <c r="N15" s="59"/>
      <c r="O15" s="59"/>
      <c r="P15" s="59"/>
      <c r="Q15" s="59"/>
    </row>
    <row r="16" spans="3:17" ht="13.5">
      <c r="C16" s="1" t="s">
        <v>271</v>
      </c>
      <c r="D16" s="40">
        <v>3657</v>
      </c>
      <c r="E16" s="42">
        <v>378</v>
      </c>
      <c r="F16" s="41">
        <v>593</v>
      </c>
      <c r="G16" s="40">
        <v>3626</v>
      </c>
      <c r="H16" s="42">
        <v>429</v>
      </c>
      <c r="I16" s="41">
        <v>612</v>
      </c>
      <c r="J16" s="40">
        <v>3538</v>
      </c>
      <c r="K16" s="42">
        <v>492</v>
      </c>
      <c r="L16" s="41">
        <v>636</v>
      </c>
      <c r="M16" s="59"/>
      <c r="N16" s="59"/>
      <c r="O16" s="59"/>
      <c r="P16" s="59"/>
      <c r="Q16" s="59"/>
    </row>
    <row r="17" spans="3:17" ht="13.5">
      <c r="C17" s="1" t="s">
        <v>272</v>
      </c>
      <c r="D17" s="40">
        <v>1522</v>
      </c>
      <c r="E17" s="42">
        <v>129</v>
      </c>
      <c r="F17" s="41">
        <v>175</v>
      </c>
      <c r="G17" s="40">
        <v>1527</v>
      </c>
      <c r="H17" s="42">
        <v>129</v>
      </c>
      <c r="I17" s="41">
        <v>173</v>
      </c>
      <c r="J17" s="40">
        <v>1501</v>
      </c>
      <c r="K17" s="42">
        <v>134</v>
      </c>
      <c r="L17" s="41">
        <v>182</v>
      </c>
      <c r="M17" s="59"/>
      <c r="N17" s="59"/>
      <c r="O17" s="59"/>
      <c r="P17" s="59"/>
      <c r="Q17" s="59"/>
    </row>
    <row r="18" spans="3:17" ht="13.5">
      <c r="C18" s="1" t="s">
        <v>273</v>
      </c>
      <c r="D18" s="40"/>
      <c r="E18" s="42"/>
      <c r="F18" s="41"/>
      <c r="G18" s="40">
        <v>670</v>
      </c>
      <c r="H18" s="42">
        <v>57</v>
      </c>
      <c r="I18" s="41">
        <v>97</v>
      </c>
      <c r="J18" s="40">
        <v>674</v>
      </c>
      <c r="K18" s="42">
        <v>63</v>
      </c>
      <c r="L18" s="41">
        <v>100</v>
      </c>
      <c r="M18" s="59"/>
      <c r="N18" s="59"/>
      <c r="O18" s="59"/>
      <c r="P18" s="59"/>
      <c r="Q18" s="59"/>
    </row>
    <row r="19" spans="3:17" ht="13.5">
      <c r="C19" s="1" t="s">
        <v>274</v>
      </c>
      <c r="D19" s="40">
        <v>246</v>
      </c>
      <c r="E19" s="42">
        <v>21</v>
      </c>
      <c r="F19" s="41">
        <v>23</v>
      </c>
      <c r="G19" s="40">
        <v>233</v>
      </c>
      <c r="H19" s="42">
        <v>21</v>
      </c>
      <c r="I19" s="41">
        <v>22</v>
      </c>
      <c r="J19" s="40">
        <v>228</v>
      </c>
      <c r="K19" s="42">
        <v>18</v>
      </c>
      <c r="L19" s="41">
        <v>23</v>
      </c>
      <c r="M19" s="59"/>
      <c r="N19" s="59"/>
      <c r="O19" s="59"/>
      <c r="P19" s="59"/>
      <c r="Q19" s="59"/>
    </row>
    <row r="20" spans="3:17" ht="13.5">
      <c r="C20" s="1" t="s">
        <v>275</v>
      </c>
      <c r="D20" s="40">
        <v>3396</v>
      </c>
      <c r="E20" s="42">
        <v>456</v>
      </c>
      <c r="F20" s="41">
        <v>526</v>
      </c>
      <c r="G20" s="40">
        <v>3363</v>
      </c>
      <c r="H20" s="42">
        <v>474</v>
      </c>
      <c r="I20" s="41">
        <v>527</v>
      </c>
      <c r="J20" s="40">
        <v>3282</v>
      </c>
      <c r="K20" s="42">
        <v>502</v>
      </c>
      <c r="L20" s="41">
        <v>550</v>
      </c>
      <c r="M20" s="59"/>
      <c r="N20" s="59"/>
      <c r="O20" s="59"/>
      <c r="P20" s="59"/>
      <c r="Q20" s="59"/>
    </row>
    <row r="21" spans="3:17" ht="13.5">
      <c r="C21" s="1" t="s">
        <v>276</v>
      </c>
      <c r="D21" s="40">
        <v>678</v>
      </c>
      <c r="E21" s="42">
        <v>62</v>
      </c>
      <c r="F21" s="41">
        <v>87</v>
      </c>
      <c r="G21" s="40">
        <v>676</v>
      </c>
      <c r="H21" s="42">
        <v>71</v>
      </c>
      <c r="I21" s="41">
        <v>86</v>
      </c>
      <c r="J21" s="40">
        <v>670</v>
      </c>
      <c r="K21" s="42">
        <v>78</v>
      </c>
      <c r="L21" s="41">
        <v>85</v>
      </c>
      <c r="M21" s="59"/>
      <c r="N21" s="59"/>
      <c r="O21" s="59"/>
      <c r="P21" s="59"/>
      <c r="Q21" s="59"/>
    </row>
    <row r="22" spans="3:17" ht="13.5">
      <c r="C22" s="1" t="s">
        <v>277</v>
      </c>
      <c r="D22" s="40">
        <v>871</v>
      </c>
      <c r="E22" s="42">
        <v>87</v>
      </c>
      <c r="F22" s="41">
        <v>121</v>
      </c>
      <c r="G22" s="40">
        <v>863</v>
      </c>
      <c r="H22" s="42">
        <v>91</v>
      </c>
      <c r="I22" s="41">
        <v>124</v>
      </c>
      <c r="J22" s="40">
        <v>841</v>
      </c>
      <c r="K22" s="42">
        <v>94</v>
      </c>
      <c r="L22" s="41">
        <v>126</v>
      </c>
      <c r="M22" s="59"/>
      <c r="N22" s="59"/>
      <c r="O22" s="59"/>
      <c r="P22" s="59"/>
      <c r="Q22" s="59"/>
    </row>
    <row r="23" spans="3:17" ht="13.5">
      <c r="C23" s="1" t="s">
        <v>278</v>
      </c>
      <c r="D23" s="40">
        <v>1729</v>
      </c>
      <c r="E23" s="42">
        <v>141</v>
      </c>
      <c r="F23" s="41">
        <v>236</v>
      </c>
      <c r="G23" s="40">
        <v>1723</v>
      </c>
      <c r="H23" s="42">
        <v>135</v>
      </c>
      <c r="I23" s="41">
        <v>242</v>
      </c>
      <c r="J23" s="40">
        <v>1569</v>
      </c>
      <c r="K23" s="42">
        <v>150</v>
      </c>
      <c r="L23" s="41">
        <v>233</v>
      </c>
      <c r="M23" s="59"/>
      <c r="N23" s="59"/>
      <c r="O23" s="59"/>
      <c r="P23" s="59"/>
      <c r="Q23" s="59"/>
    </row>
    <row r="24" spans="3:17" ht="13.5">
      <c r="C24" s="1" t="s">
        <v>279</v>
      </c>
      <c r="D24" s="40">
        <v>456</v>
      </c>
      <c r="E24" s="42">
        <v>45</v>
      </c>
      <c r="F24" s="41">
        <v>62</v>
      </c>
      <c r="G24" s="40">
        <v>455</v>
      </c>
      <c r="H24" s="42">
        <v>49</v>
      </c>
      <c r="I24" s="41">
        <v>61</v>
      </c>
      <c r="J24" s="40">
        <v>437</v>
      </c>
      <c r="K24" s="42">
        <v>51</v>
      </c>
      <c r="L24" s="41">
        <v>65</v>
      </c>
      <c r="M24" s="59"/>
      <c r="N24" s="59"/>
      <c r="O24" s="59"/>
      <c r="P24" s="59"/>
      <c r="Q24" s="59"/>
    </row>
    <row r="25" spans="3:17" ht="13.5">
      <c r="C25" s="1" t="s">
        <v>280</v>
      </c>
      <c r="D25" s="40">
        <v>492</v>
      </c>
      <c r="E25" s="42">
        <v>44</v>
      </c>
      <c r="F25" s="41">
        <v>72</v>
      </c>
      <c r="G25" s="40">
        <v>476</v>
      </c>
      <c r="H25" s="42">
        <v>46</v>
      </c>
      <c r="I25" s="41">
        <v>73</v>
      </c>
      <c r="J25" s="40">
        <v>469</v>
      </c>
      <c r="K25" s="42">
        <v>47</v>
      </c>
      <c r="L25" s="41">
        <v>78</v>
      </c>
      <c r="M25" s="59"/>
      <c r="N25" s="59"/>
      <c r="O25" s="59"/>
      <c r="P25" s="59"/>
      <c r="Q25" s="59"/>
    </row>
    <row r="26" spans="3:17" ht="13.5">
      <c r="C26" s="1"/>
      <c r="D26" s="40"/>
      <c r="E26" s="42"/>
      <c r="F26" s="41"/>
      <c r="G26" s="40"/>
      <c r="H26" s="42"/>
      <c r="I26" s="41"/>
      <c r="J26" s="40"/>
      <c r="K26" s="42"/>
      <c r="L26" s="41"/>
      <c r="M26" s="59"/>
      <c r="N26" s="59"/>
      <c r="O26" s="59"/>
      <c r="P26" s="59"/>
      <c r="Q26" s="59"/>
    </row>
    <row r="27" spans="3:17" ht="13.5">
      <c r="C27" s="1" t="s">
        <v>413</v>
      </c>
      <c r="D27" s="39">
        <f>SUM(D9:D25)</f>
        <v>38197</v>
      </c>
      <c r="E27" s="39">
        <f aca="true" t="shared" si="0" ref="E27:L27">SUM(E9:E25)</f>
        <v>4756</v>
      </c>
      <c r="F27" s="39">
        <f t="shared" si="0"/>
        <v>5757</v>
      </c>
      <c r="G27" s="40">
        <f t="shared" si="0"/>
        <v>38692</v>
      </c>
      <c r="H27" s="42">
        <f t="shared" si="0"/>
        <v>5121</v>
      </c>
      <c r="I27" s="41">
        <f t="shared" si="0"/>
        <v>5968</v>
      </c>
      <c r="J27" s="40">
        <f t="shared" si="0"/>
        <v>38044</v>
      </c>
      <c r="K27" s="42">
        <f t="shared" si="0"/>
        <v>5511</v>
      </c>
      <c r="L27" s="41">
        <f t="shared" si="0"/>
        <v>6134</v>
      </c>
      <c r="M27" s="59"/>
      <c r="N27" s="59"/>
      <c r="O27" s="59"/>
      <c r="P27" s="59"/>
      <c r="Q27" s="59"/>
    </row>
    <row r="28" spans="3:17" ht="13.5">
      <c r="C28" s="18"/>
      <c r="D28" s="49"/>
      <c r="E28" s="49"/>
      <c r="F28" s="49"/>
      <c r="G28" s="49"/>
      <c r="H28" s="49"/>
      <c r="I28" s="49"/>
      <c r="J28" s="49"/>
      <c r="K28" s="49"/>
      <c r="L28" s="49"/>
      <c r="M28" s="59"/>
      <c r="N28" s="59"/>
      <c r="O28" s="59"/>
      <c r="P28" s="59"/>
      <c r="Q28" s="59"/>
    </row>
    <row r="29" spans="3:17" ht="13.5">
      <c r="C29" s="18"/>
      <c r="D29" s="49"/>
      <c r="E29" s="49"/>
      <c r="F29" s="49"/>
      <c r="G29" s="49"/>
      <c r="H29" s="49"/>
      <c r="I29" s="49"/>
      <c r="J29" s="49"/>
      <c r="K29" s="49"/>
      <c r="L29" s="49"/>
      <c r="M29" s="186"/>
      <c r="N29" s="186"/>
      <c r="O29" s="186"/>
      <c r="P29" s="186"/>
      <c r="Q29" s="186"/>
    </row>
    <row r="30" spans="3:17" ht="13.5">
      <c r="C30" s="18"/>
      <c r="D30" s="49"/>
      <c r="E30" s="49"/>
      <c r="F30" s="49"/>
      <c r="G30" s="49"/>
      <c r="H30" s="49"/>
      <c r="I30" s="49"/>
      <c r="J30" s="49"/>
      <c r="K30" s="49"/>
      <c r="L30" s="49"/>
      <c r="M30" s="186"/>
      <c r="N30" s="186"/>
      <c r="O30" s="186"/>
      <c r="P30" s="186"/>
      <c r="Q30" s="186"/>
    </row>
    <row r="31" spans="3:17" ht="13.5">
      <c r="C31" s="18"/>
      <c r="D31" s="49"/>
      <c r="E31" s="49"/>
      <c r="F31" s="49"/>
      <c r="G31" s="49"/>
      <c r="H31" s="49"/>
      <c r="I31" s="49"/>
      <c r="J31" s="49"/>
      <c r="K31" s="49"/>
      <c r="L31" s="49"/>
      <c r="M31" s="186"/>
      <c r="N31" s="186"/>
      <c r="O31" s="186"/>
      <c r="P31" s="186"/>
      <c r="Q31" s="186"/>
    </row>
    <row r="32" spans="3:17" ht="13.5">
      <c r="C32" s="18"/>
      <c r="D32" s="49"/>
      <c r="E32" s="49"/>
      <c r="F32" s="49"/>
      <c r="G32" s="49"/>
      <c r="H32" s="49"/>
      <c r="I32" s="49"/>
      <c r="J32" s="49"/>
      <c r="K32" s="49"/>
      <c r="L32" s="49"/>
      <c r="M32" s="186"/>
      <c r="N32" s="186"/>
      <c r="O32" s="186"/>
      <c r="P32" s="186"/>
      <c r="Q32" s="186"/>
    </row>
    <row r="33" spans="3:17" ht="13.5">
      <c r="C33" s="18"/>
      <c r="D33" s="49"/>
      <c r="E33" s="49"/>
      <c r="F33" s="49"/>
      <c r="G33" s="49"/>
      <c r="H33" s="49"/>
      <c r="I33" s="49"/>
      <c r="J33" s="49"/>
      <c r="K33" s="49"/>
      <c r="L33" s="49"/>
      <c r="M33" s="186"/>
      <c r="N33" s="186"/>
      <c r="O33" s="186"/>
      <c r="P33" s="186"/>
      <c r="Q33" s="186"/>
    </row>
    <row r="34" spans="3:17" ht="13.5">
      <c r="C34" s="18"/>
      <c r="D34" s="49"/>
      <c r="E34" s="49"/>
      <c r="F34" s="49"/>
      <c r="G34" s="49"/>
      <c r="H34" s="49"/>
      <c r="I34" s="49"/>
      <c r="J34" s="49"/>
      <c r="K34" s="49"/>
      <c r="L34" s="49"/>
      <c r="M34" s="186"/>
      <c r="N34" s="186"/>
      <c r="O34" s="186"/>
      <c r="P34" s="186"/>
      <c r="Q34" s="186"/>
    </row>
    <row r="35" spans="3:17" ht="13.5">
      <c r="C35" s="59"/>
      <c r="D35" s="59"/>
      <c r="E35" s="59"/>
      <c r="F35" s="59"/>
      <c r="G35" s="59"/>
      <c r="H35" s="59"/>
      <c r="I35" s="59"/>
      <c r="J35" s="59"/>
      <c r="K35" s="59"/>
      <c r="L35" s="59"/>
      <c r="M35" s="59"/>
      <c r="N35" s="59"/>
      <c r="O35" s="59"/>
      <c r="P35" s="59"/>
      <c r="Q35" s="59"/>
    </row>
    <row r="36" spans="3:17" ht="13.5">
      <c r="C36" s="292"/>
      <c r="D36" s="322" t="s">
        <v>560</v>
      </c>
      <c r="E36" s="322"/>
      <c r="F36" s="322"/>
      <c r="G36" s="322" t="s">
        <v>561</v>
      </c>
      <c r="H36" s="322"/>
      <c r="I36" s="322"/>
      <c r="J36" s="59"/>
      <c r="K36" s="59"/>
      <c r="L36" s="59"/>
      <c r="M36" s="59"/>
      <c r="N36" s="59"/>
      <c r="O36" s="59"/>
      <c r="P36" s="59"/>
      <c r="Q36" s="59"/>
    </row>
    <row r="37" spans="3:17" ht="13.5">
      <c r="C37" s="292"/>
      <c r="D37" s="27" t="s">
        <v>555</v>
      </c>
      <c r="E37" s="24" t="s">
        <v>554</v>
      </c>
      <c r="F37" s="55" t="s">
        <v>556</v>
      </c>
      <c r="G37" s="27" t="s">
        <v>555</v>
      </c>
      <c r="H37" s="24" t="s">
        <v>554</v>
      </c>
      <c r="I37" s="55" t="s">
        <v>556</v>
      </c>
      <c r="J37" s="23"/>
      <c r="K37" s="23"/>
      <c r="L37" s="59"/>
      <c r="M37" s="59"/>
      <c r="N37" s="59"/>
      <c r="O37" s="59"/>
      <c r="P37" s="59"/>
      <c r="Q37" s="59"/>
    </row>
    <row r="38" spans="3:17" ht="13.5">
      <c r="C38" s="1" t="s">
        <v>264</v>
      </c>
      <c r="D38" s="40">
        <v>11576</v>
      </c>
      <c r="E38" s="17">
        <v>2185</v>
      </c>
      <c r="F38" s="41">
        <v>1985</v>
      </c>
      <c r="G38" s="40">
        <v>11099</v>
      </c>
      <c r="H38" s="17">
        <v>2324</v>
      </c>
      <c r="I38" s="41">
        <v>1991</v>
      </c>
      <c r="J38" s="23"/>
      <c r="K38" s="23"/>
      <c r="L38" s="59"/>
      <c r="M38" s="59"/>
      <c r="N38" s="59"/>
      <c r="O38" s="59"/>
      <c r="P38" s="59"/>
      <c r="Q38" s="59"/>
    </row>
    <row r="39" spans="3:17" ht="13.5">
      <c r="C39" s="1" t="s">
        <v>265</v>
      </c>
      <c r="D39" s="40">
        <v>1441</v>
      </c>
      <c r="E39" s="42">
        <v>218</v>
      </c>
      <c r="F39" s="41">
        <v>267</v>
      </c>
      <c r="G39" s="40">
        <v>1406</v>
      </c>
      <c r="H39" s="42">
        <v>234</v>
      </c>
      <c r="I39" s="41">
        <v>271</v>
      </c>
      <c r="J39" s="59"/>
      <c r="K39" s="59"/>
      <c r="L39" s="59"/>
      <c r="M39" s="59"/>
      <c r="N39" s="59"/>
      <c r="O39" s="59"/>
      <c r="P39" s="59"/>
      <c r="Q39" s="59"/>
    </row>
    <row r="40" spans="3:17" ht="13.5">
      <c r="C40" s="1" t="s">
        <v>266</v>
      </c>
      <c r="D40" s="40">
        <v>3826</v>
      </c>
      <c r="E40" s="42">
        <v>617</v>
      </c>
      <c r="F40" s="41">
        <v>678</v>
      </c>
      <c r="G40" s="40">
        <v>3723</v>
      </c>
      <c r="H40" s="42">
        <v>663</v>
      </c>
      <c r="I40" s="41">
        <v>693</v>
      </c>
      <c r="J40" s="59"/>
      <c r="K40" s="59"/>
      <c r="L40" s="59"/>
      <c r="M40" s="59"/>
      <c r="N40" s="59"/>
      <c r="O40" s="59"/>
      <c r="P40" s="59"/>
      <c r="Q40" s="59"/>
    </row>
    <row r="41" spans="3:17" ht="13.5">
      <c r="C41" s="1" t="s">
        <v>267</v>
      </c>
      <c r="D41" s="40">
        <v>2135</v>
      </c>
      <c r="E41" s="42">
        <v>354</v>
      </c>
      <c r="F41" s="41">
        <v>372</v>
      </c>
      <c r="G41" s="40">
        <v>2090</v>
      </c>
      <c r="H41" s="42">
        <v>353</v>
      </c>
      <c r="I41" s="41">
        <v>380</v>
      </c>
      <c r="J41" s="59"/>
      <c r="K41" s="59"/>
      <c r="L41" s="59"/>
      <c r="M41" s="59"/>
      <c r="N41" s="59"/>
      <c r="O41" s="59"/>
      <c r="P41" s="59"/>
      <c r="Q41" s="59"/>
    </row>
    <row r="42" spans="3:17" ht="13.5">
      <c r="C42" s="1" t="s">
        <v>268</v>
      </c>
      <c r="D42" s="40">
        <v>1488</v>
      </c>
      <c r="E42" s="42">
        <v>254</v>
      </c>
      <c r="F42" s="41">
        <v>201</v>
      </c>
      <c r="G42" s="40">
        <v>1435</v>
      </c>
      <c r="H42" s="42">
        <v>265</v>
      </c>
      <c r="I42" s="41">
        <v>206</v>
      </c>
      <c r="J42" s="59"/>
      <c r="K42" s="59"/>
      <c r="L42" s="59"/>
      <c r="M42" s="59"/>
      <c r="N42" s="59"/>
      <c r="O42" s="59"/>
      <c r="P42" s="59"/>
      <c r="Q42" s="59"/>
    </row>
    <row r="43" spans="3:17" ht="13.5">
      <c r="C43" s="1" t="s">
        <v>269</v>
      </c>
      <c r="D43" s="40">
        <v>1138</v>
      </c>
      <c r="E43" s="42">
        <v>129</v>
      </c>
      <c r="F43" s="41">
        <v>149</v>
      </c>
      <c r="G43" s="40">
        <v>1125</v>
      </c>
      <c r="H43" s="42">
        <v>136</v>
      </c>
      <c r="I43" s="41">
        <v>150</v>
      </c>
      <c r="J43" s="59"/>
      <c r="K43" s="59"/>
      <c r="L43" s="59"/>
      <c r="M43" s="59"/>
      <c r="N43" s="59"/>
      <c r="O43" s="59"/>
      <c r="P43" s="59"/>
      <c r="Q43" s="59"/>
    </row>
    <row r="44" spans="3:17" ht="13.5">
      <c r="C44" s="1" t="s">
        <v>270</v>
      </c>
      <c r="D44" s="40">
        <v>3178</v>
      </c>
      <c r="E44" s="42">
        <v>458</v>
      </c>
      <c r="F44" s="41">
        <v>533</v>
      </c>
      <c r="G44" s="40">
        <v>3136</v>
      </c>
      <c r="H44" s="42">
        <v>500</v>
      </c>
      <c r="I44" s="41">
        <v>532</v>
      </c>
      <c r="J44" s="59"/>
      <c r="K44" s="59"/>
      <c r="L44" s="59"/>
      <c r="M44" s="59"/>
      <c r="N44" s="59"/>
      <c r="O44" s="59"/>
      <c r="P44" s="59"/>
      <c r="Q44" s="59"/>
    </row>
    <row r="45" spans="3:17" ht="13.5">
      <c r="C45" s="1" t="s">
        <v>271</v>
      </c>
      <c r="D45" s="40">
        <v>3448</v>
      </c>
      <c r="E45" s="42">
        <v>519</v>
      </c>
      <c r="F45" s="41">
        <v>645</v>
      </c>
      <c r="G45" s="40">
        <v>3390</v>
      </c>
      <c r="H45" s="42">
        <v>572</v>
      </c>
      <c r="I45" s="41">
        <v>645</v>
      </c>
      <c r="J45" s="59"/>
      <c r="K45" s="59"/>
      <c r="L45" s="59"/>
      <c r="M45" s="59"/>
      <c r="N45" s="59"/>
      <c r="O45" s="59"/>
      <c r="P45" s="59"/>
      <c r="Q45" s="59"/>
    </row>
    <row r="46" spans="3:17" ht="13.5">
      <c r="C46" s="1" t="s">
        <v>272</v>
      </c>
      <c r="D46" s="40">
        <v>1485</v>
      </c>
      <c r="E46" s="42">
        <v>146</v>
      </c>
      <c r="F46" s="41">
        <v>180</v>
      </c>
      <c r="G46" s="40">
        <v>1445</v>
      </c>
      <c r="H46" s="42">
        <v>155</v>
      </c>
      <c r="I46" s="41">
        <v>187</v>
      </c>
      <c r="J46" s="59"/>
      <c r="K46" s="59"/>
      <c r="L46" s="59"/>
      <c r="M46" s="59"/>
      <c r="N46" s="59"/>
      <c r="O46" s="59"/>
      <c r="P46" s="59"/>
      <c r="Q46" s="59"/>
    </row>
    <row r="47" spans="3:17" ht="13.5">
      <c r="C47" s="1" t="s">
        <v>273</v>
      </c>
      <c r="D47" s="40">
        <v>659</v>
      </c>
      <c r="E47" s="42">
        <v>66</v>
      </c>
      <c r="F47" s="41">
        <v>99</v>
      </c>
      <c r="G47" s="40">
        <v>639</v>
      </c>
      <c r="H47" s="42">
        <v>69</v>
      </c>
      <c r="I47" s="41">
        <v>101</v>
      </c>
      <c r="J47" s="59"/>
      <c r="K47" s="59"/>
      <c r="L47" s="59"/>
      <c r="M47" s="59"/>
      <c r="N47" s="59"/>
      <c r="O47" s="59"/>
      <c r="P47" s="59"/>
      <c r="Q47" s="59"/>
    </row>
    <row r="48" spans="3:17" ht="13.5">
      <c r="C48" s="1" t="s">
        <v>274</v>
      </c>
      <c r="D48" s="40">
        <v>219</v>
      </c>
      <c r="E48" s="42">
        <v>26</v>
      </c>
      <c r="F48" s="41">
        <v>24</v>
      </c>
      <c r="G48" s="40">
        <v>201</v>
      </c>
      <c r="H48" s="42">
        <v>23</v>
      </c>
      <c r="I48" s="41">
        <v>25</v>
      </c>
      <c r="J48" s="59"/>
      <c r="K48" s="59"/>
      <c r="L48" s="59"/>
      <c r="M48" s="59"/>
      <c r="N48" s="59"/>
      <c r="O48" s="59"/>
      <c r="P48" s="59"/>
      <c r="Q48" s="59"/>
    </row>
    <row r="49" spans="3:17" ht="13.5">
      <c r="C49" s="1" t="s">
        <v>275</v>
      </c>
      <c r="D49" s="40">
        <v>3238</v>
      </c>
      <c r="E49" s="42">
        <v>476</v>
      </c>
      <c r="F49" s="41">
        <v>549</v>
      </c>
      <c r="G49" s="40">
        <v>3056</v>
      </c>
      <c r="H49" s="42">
        <v>483</v>
      </c>
      <c r="I49" s="41">
        <v>544</v>
      </c>
      <c r="J49" s="59"/>
      <c r="K49" s="59"/>
      <c r="L49" s="59"/>
      <c r="M49" s="59"/>
      <c r="N49" s="59"/>
      <c r="O49" s="59"/>
      <c r="P49" s="59"/>
      <c r="Q49" s="59"/>
    </row>
    <row r="50" spans="3:17" ht="13.5">
      <c r="C50" s="1" t="s">
        <v>276</v>
      </c>
      <c r="D50" s="40">
        <v>662</v>
      </c>
      <c r="E50" s="42">
        <v>88</v>
      </c>
      <c r="F50" s="41">
        <v>87</v>
      </c>
      <c r="G50" s="40">
        <v>636</v>
      </c>
      <c r="H50" s="42">
        <v>99</v>
      </c>
      <c r="I50" s="41">
        <v>89</v>
      </c>
      <c r="J50" s="59"/>
      <c r="K50" s="59"/>
      <c r="L50" s="59"/>
      <c r="M50" s="59"/>
      <c r="N50" s="59"/>
      <c r="O50" s="59"/>
      <c r="P50" s="59"/>
      <c r="Q50" s="59"/>
    </row>
    <row r="51" spans="3:17" ht="13.5">
      <c r="C51" s="1" t="s">
        <v>277</v>
      </c>
      <c r="D51" s="40">
        <v>817</v>
      </c>
      <c r="E51" s="42">
        <v>84</v>
      </c>
      <c r="F51" s="41">
        <v>128</v>
      </c>
      <c r="G51" s="40">
        <v>790</v>
      </c>
      <c r="H51" s="42">
        <v>81</v>
      </c>
      <c r="I51" s="41">
        <v>129</v>
      </c>
      <c r="J51" s="59"/>
      <c r="K51" s="59"/>
      <c r="L51" s="59"/>
      <c r="M51" s="59"/>
      <c r="N51" s="59"/>
      <c r="O51" s="59"/>
      <c r="P51" s="59"/>
      <c r="Q51" s="59"/>
    </row>
    <row r="52" spans="3:17" ht="13.5">
      <c r="C52" s="1" t="s">
        <v>278</v>
      </c>
      <c r="D52" s="40">
        <v>1538</v>
      </c>
      <c r="E52" s="42">
        <v>170</v>
      </c>
      <c r="F52" s="41">
        <v>243</v>
      </c>
      <c r="G52" s="40">
        <v>1546</v>
      </c>
      <c r="H52" s="42">
        <v>182</v>
      </c>
      <c r="I52" s="41">
        <v>245</v>
      </c>
      <c r="J52" s="59"/>
      <c r="K52" s="59"/>
      <c r="L52" s="59"/>
      <c r="M52" s="59"/>
      <c r="N52" s="59"/>
      <c r="O52" s="59"/>
      <c r="P52" s="59"/>
      <c r="Q52" s="59"/>
    </row>
    <row r="53" spans="3:17" ht="13.5">
      <c r="C53" s="1" t="s">
        <v>279</v>
      </c>
      <c r="D53" s="40">
        <v>426</v>
      </c>
      <c r="E53" s="42">
        <v>54</v>
      </c>
      <c r="F53" s="41">
        <v>69</v>
      </c>
      <c r="G53" s="40">
        <v>425</v>
      </c>
      <c r="H53" s="42">
        <v>53</v>
      </c>
      <c r="I53" s="41">
        <v>70</v>
      </c>
      <c r="J53" s="59"/>
      <c r="K53" s="59"/>
      <c r="L53" s="59"/>
      <c r="M53" s="59"/>
      <c r="N53" s="59"/>
      <c r="O53" s="59"/>
      <c r="P53" s="59"/>
      <c r="Q53" s="59"/>
    </row>
    <row r="54" spans="3:17" ht="13.5">
      <c r="C54" s="1" t="s">
        <v>280</v>
      </c>
      <c r="D54" s="40">
        <v>451</v>
      </c>
      <c r="E54" s="42">
        <v>51</v>
      </c>
      <c r="F54" s="41">
        <v>81</v>
      </c>
      <c r="G54" s="40">
        <v>443</v>
      </c>
      <c r="H54" s="42">
        <v>51</v>
      </c>
      <c r="I54" s="41">
        <v>80</v>
      </c>
      <c r="J54" s="59"/>
      <c r="K54" s="59"/>
      <c r="L54" s="59"/>
      <c r="M54" s="59"/>
      <c r="N54" s="59"/>
      <c r="O54" s="59"/>
      <c r="P54" s="59"/>
      <c r="Q54" s="59"/>
    </row>
    <row r="55" spans="3:17" ht="13.5">
      <c r="C55" s="1"/>
      <c r="D55" s="40"/>
      <c r="E55" s="42"/>
      <c r="F55" s="41"/>
      <c r="G55" s="40"/>
      <c r="H55" s="42"/>
      <c r="I55" s="41"/>
      <c r="J55" s="59"/>
      <c r="K55" s="59"/>
      <c r="L55" s="59"/>
      <c r="M55" s="59"/>
      <c r="N55" s="59"/>
      <c r="O55" s="59"/>
      <c r="P55" s="59"/>
      <c r="Q55" s="59"/>
    </row>
    <row r="56" spans="3:17" ht="13.5">
      <c r="C56" s="1" t="s">
        <v>413</v>
      </c>
      <c r="D56" s="39">
        <f aca="true" t="shared" si="1" ref="D56:I56">SUM(D38:D54)</f>
        <v>37725</v>
      </c>
      <c r="E56" s="39">
        <f t="shared" si="1"/>
        <v>5895</v>
      </c>
      <c r="F56" s="39">
        <f t="shared" si="1"/>
        <v>6290</v>
      </c>
      <c r="G56" s="39">
        <f t="shared" si="1"/>
        <v>36585</v>
      </c>
      <c r="H56" s="39">
        <f t="shared" si="1"/>
        <v>6243</v>
      </c>
      <c r="I56" s="39">
        <f t="shared" si="1"/>
        <v>6338</v>
      </c>
      <c r="J56" s="59"/>
      <c r="K56" s="59"/>
      <c r="L56" s="59"/>
      <c r="M56" s="59"/>
      <c r="N56" s="59"/>
      <c r="O56" s="59"/>
      <c r="P56" s="59"/>
      <c r="Q56" s="59"/>
    </row>
    <row r="57" spans="3:17" ht="13.5">
      <c r="C57" s="309" t="s">
        <v>562</v>
      </c>
      <c r="D57" s="309"/>
      <c r="E57" s="309"/>
      <c r="F57" s="309"/>
      <c r="G57" s="309"/>
      <c r="H57" s="309"/>
      <c r="I57" s="309"/>
      <c r="J57" s="309"/>
      <c r="K57" s="59"/>
      <c r="L57" s="59"/>
      <c r="M57" s="59"/>
      <c r="N57" s="59"/>
      <c r="O57" s="59"/>
      <c r="P57" s="59"/>
      <c r="Q57" s="59"/>
    </row>
    <row r="58" spans="3:17" ht="13.5">
      <c r="C58" s="186"/>
      <c r="D58" s="186"/>
      <c r="E58" s="186"/>
      <c r="F58" s="186"/>
      <c r="G58" s="186"/>
      <c r="H58" s="186"/>
      <c r="I58" s="186"/>
      <c r="J58" s="186"/>
      <c r="K58" s="186"/>
      <c r="L58" s="186"/>
      <c r="M58" s="186"/>
      <c r="N58" s="186"/>
      <c r="O58" s="186"/>
      <c r="P58" s="186"/>
      <c r="Q58" s="186"/>
    </row>
    <row r="59" spans="3:17" ht="13.5">
      <c r="C59" s="186"/>
      <c r="D59" s="186"/>
      <c r="E59" s="186"/>
      <c r="F59" s="186"/>
      <c r="G59" s="186"/>
      <c r="H59" s="186"/>
      <c r="I59" s="186"/>
      <c r="J59" s="186"/>
      <c r="K59" s="186"/>
      <c r="L59" s="186"/>
      <c r="M59" s="186"/>
      <c r="N59" s="186"/>
      <c r="O59" s="186"/>
      <c r="P59" s="186"/>
      <c r="Q59" s="186"/>
    </row>
    <row r="60" spans="3:17" ht="13.5">
      <c r="C60" s="186"/>
      <c r="D60" s="186"/>
      <c r="E60" s="186"/>
      <c r="F60" s="186"/>
      <c r="G60" s="186"/>
      <c r="H60" s="186"/>
      <c r="I60" s="186"/>
      <c r="J60" s="186"/>
      <c r="K60" s="186"/>
      <c r="L60" s="186"/>
      <c r="M60" s="186"/>
      <c r="N60" s="186"/>
      <c r="O60" s="186"/>
      <c r="P60" s="186"/>
      <c r="Q60" s="186"/>
    </row>
    <row r="61" spans="3:17" ht="13.5">
      <c r="C61" s="186"/>
      <c r="D61" s="186"/>
      <c r="E61" s="186"/>
      <c r="F61" s="186"/>
      <c r="G61" s="186"/>
      <c r="H61" s="186"/>
      <c r="I61" s="186"/>
      <c r="J61" s="186"/>
      <c r="K61" s="186"/>
      <c r="L61" s="186"/>
      <c r="M61" s="186"/>
      <c r="N61" s="186"/>
      <c r="O61" s="186"/>
      <c r="P61" s="186"/>
      <c r="Q61" s="186"/>
    </row>
    <row r="62" spans="3:17" ht="13.5">
      <c r="C62" s="186"/>
      <c r="D62" s="186"/>
      <c r="E62" s="186"/>
      <c r="F62" s="186"/>
      <c r="G62" s="186"/>
      <c r="H62" s="186"/>
      <c r="I62" s="186"/>
      <c r="J62" s="186"/>
      <c r="K62" s="186"/>
      <c r="L62" s="186"/>
      <c r="M62" s="186"/>
      <c r="N62" s="186"/>
      <c r="O62" s="186"/>
      <c r="P62" s="186"/>
      <c r="Q62" s="186"/>
    </row>
    <row r="63" spans="3:17" ht="13.5">
      <c r="C63" s="186"/>
      <c r="D63" s="186"/>
      <c r="E63" s="186"/>
      <c r="F63" s="186"/>
      <c r="G63" s="186"/>
      <c r="H63" s="186"/>
      <c r="I63" s="186"/>
      <c r="J63" s="186"/>
      <c r="K63" s="186"/>
      <c r="L63" s="186"/>
      <c r="M63" s="186"/>
      <c r="N63" s="186"/>
      <c r="O63" s="186"/>
      <c r="P63" s="186"/>
      <c r="Q63" s="186"/>
    </row>
    <row r="64" spans="3:17" ht="13.5">
      <c r="C64" s="186"/>
      <c r="D64" s="186"/>
      <c r="E64" s="186"/>
      <c r="F64" s="186"/>
      <c r="G64" s="186"/>
      <c r="H64" s="186"/>
      <c r="I64" s="186"/>
      <c r="J64" s="186"/>
      <c r="K64" s="186"/>
      <c r="L64" s="186"/>
      <c r="M64" s="186"/>
      <c r="N64" s="186"/>
      <c r="O64" s="186"/>
      <c r="P64" s="186"/>
      <c r="Q64" s="186"/>
    </row>
    <row r="65" spans="3:17" ht="13.5">
      <c r="C65" s="186"/>
      <c r="D65" s="186"/>
      <c r="E65" s="186"/>
      <c r="F65" s="186"/>
      <c r="G65" s="186"/>
      <c r="H65" s="186"/>
      <c r="I65" s="186"/>
      <c r="J65" s="186"/>
      <c r="K65" s="186"/>
      <c r="L65" s="186"/>
      <c r="M65" s="186"/>
      <c r="N65" s="186"/>
      <c r="O65" s="186"/>
      <c r="P65" s="186"/>
      <c r="Q65" s="186"/>
    </row>
    <row r="66" spans="3:17" ht="13.5">
      <c r="C66" s="186"/>
      <c r="D66" s="186"/>
      <c r="E66" s="186"/>
      <c r="F66" s="186"/>
      <c r="G66" s="186"/>
      <c r="H66" s="186"/>
      <c r="I66" s="186"/>
      <c r="J66" s="186"/>
      <c r="K66" s="186"/>
      <c r="L66" s="186"/>
      <c r="M66" s="186"/>
      <c r="N66" s="186"/>
      <c r="O66" s="186"/>
      <c r="P66" s="186"/>
      <c r="Q66" s="186"/>
    </row>
    <row r="67" spans="3:17" ht="13.5">
      <c r="C67" s="186"/>
      <c r="D67" s="186"/>
      <c r="E67" s="186"/>
      <c r="F67" s="186"/>
      <c r="G67" s="186"/>
      <c r="H67" s="186"/>
      <c r="I67" s="186"/>
      <c r="J67" s="186"/>
      <c r="K67" s="186"/>
      <c r="L67" s="186"/>
      <c r="M67" s="186"/>
      <c r="N67" s="186"/>
      <c r="O67" s="186"/>
      <c r="P67" s="186"/>
      <c r="Q67" s="186"/>
    </row>
    <row r="68" spans="3:17" ht="13.5">
      <c r="C68" s="186"/>
      <c r="D68" s="186"/>
      <c r="E68" s="186"/>
      <c r="F68" s="186"/>
      <c r="G68" s="186"/>
      <c r="H68" s="186"/>
      <c r="I68" s="186"/>
      <c r="J68" s="186"/>
      <c r="K68" s="186"/>
      <c r="L68" s="186"/>
      <c r="M68" s="186"/>
      <c r="N68" s="186"/>
      <c r="O68" s="186"/>
      <c r="P68" s="186"/>
      <c r="Q68" s="186"/>
    </row>
    <row r="69" spans="3:17" ht="13.5">
      <c r="C69" s="186"/>
      <c r="D69" s="186"/>
      <c r="E69" s="186"/>
      <c r="F69" s="186"/>
      <c r="G69" s="186"/>
      <c r="H69" s="186"/>
      <c r="I69" s="186"/>
      <c r="J69" s="186"/>
      <c r="K69" s="186"/>
      <c r="L69" s="186"/>
      <c r="M69" s="186"/>
      <c r="N69" s="186"/>
      <c r="O69" s="186"/>
      <c r="P69" s="186"/>
      <c r="Q69" s="186"/>
    </row>
    <row r="70" spans="3:17" ht="13.5">
      <c r="C70" s="186"/>
      <c r="D70" s="186"/>
      <c r="E70" s="186"/>
      <c r="F70" s="186"/>
      <c r="G70" s="186"/>
      <c r="H70" s="186"/>
      <c r="I70" s="186"/>
      <c r="J70" s="186"/>
      <c r="K70" s="186"/>
      <c r="L70" s="186"/>
      <c r="M70" s="186"/>
      <c r="N70" s="186"/>
      <c r="O70" s="186"/>
      <c r="P70" s="186"/>
      <c r="Q70" s="186"/>
    </row>
    <row r="71" spans="3:17" ht="13.5">
      <c r="C71" s="186"/>
      <c r="D71" s="186"/>
      <c r="E71" s="186"/>
      <c r="F71" s="186"/>
      <c r="G71" s="186"/>
      <c r="H71" s="186"/>
      <c r="I71" s="186"/>
      <c r="J71" s="186"/>
      <c r="K71" s="186"/>
      <c r="L71" s="186"/>
      <c r="M71" s="186"/>
      <c r="N71" s="186"/>
      <c r="O71" s="186"/>
      <c r="P71" s="186"/>
      <c r="Q71" s="186"/>
    </row>
    <row r="72" spans="3:17" ht="13.5">
      <c r="C72" s="186"/>
      <c r="D72" s="186"/>
      <c r="E72" s="186"/>
      <c r="F72" s="186"/>
      <c r="G72" s="186"/>
      <c r="H72" s="186"/>
      <c r="I72" s="186"/>
      <c r="J72" s="186"/>
      <c r="K72" s="186"/>
      <c r="L72" s="186"/>
      <c r="M72" s="186"/>
      <c r="N72" s="186"/>
      <c r="O72" s="186"/>
      <c r="P72" s="186"/>
      <c r="Q72" s="186"/>
    </row>
    <row r="73" spans="3:17" ht="13.5">
      <c r="C73" s="186"/>
      <c r="D73" s="186"/>
      <c r="E73" s="186"/>
      <c r="F73" s="186"/>
      <c r="G73" s="186"/>
      <c r="H73" s="186"/>
      <c r="I73" s="186"/>
      <c r="J73" s="186"/>
      <c r="K73" s="186"/>
      <c r="L73" s="186"/>
      <c r="M73" s="186"/>
      <c r="N73" s="186"/>
      <c r="O73" s="186"/>
      <c r="P73" s="186"/>
      <c r="Q73" s="186"/>
    </row>
    <row r="74" spans="3:17" ht="13.5">
      <c r="C74" s="186"/>
      <c r="D74" s="186"/>
      <c r="E74" s="186"/>
      <c r="F74" s="186"/>
      <c r="G74" s="186"/>
      <c r="H74" s="186"/>
      <c r="I74" s="186"/>
      <c r="J74" s="186"/>
      <c r="K74" s="186"/>
      <c r="L74" s="186"/>
      <c r="M74" s="186"/>
      <c r="N74" s="186"/>
      <c r="O74" s="186"/>
      <c r="P74" s="186"/>
      <c r="Q74" s="186"/>
    </row>
    <row r="75" spans="3:17" ht="13.5">
      <c r="C75" s="186"/>
      <c r="D75" s="186"/>
      <c r="E75" s="186"/>
      <c r="F75" s="186"/>
      <c r="G75" s="186"/>
      <c r="H75" s="186"/>
      <c r="I75" s="186"/>
      <c r="J75" s="186"/>
      <c r="K75" s="186"/>
      <c r="L75" s="186"/>
      <c r="M75" s="186"/>
      <c r="N75" s="186"/>
      <c r="O75" s="186"/>
      <c r="P75" s="186"/>
      <c r="Q75" s="186"/>
    </row>
    <row r="76" spans="3:17" ht="13.5">
      <c r="C76" s="186"/>
      <c r="D76" s="186"/>
      <c r="E76" s="186"/>
      <c r="F76" s="186"/>
      <c r="G76" s="186"/>
      <c r="H76" s="186"/>
      <c r="I76" s="186"/>
      <c r="J76" s="186"/>
      <c r="K76" s="186"/>
      <c r="L76" s="186"/>
      <c r="M76" s="186"/>
      <c r="N76" s="186"/>
      <c r="O76" s="186"/>
      <c r="P76" s="186"/>
      <c r="Q76" s="186"/>
    </row>
    <row r="77" spans="3:17" ht="13.5">
      <c r="C77" s="186"/>
      <c r="D77" s="186"/>
      <c r="E77" s="186"/>
      <c r="F77" s="186"/>
      <c r="G77" s="186"/>
      <c r="H77" s="186"/>
      <c r="I77" s="186"/>
      <c r="J77" s="186"/>
      <c r="K77" s="186"/>
      <c r="L77" s="186"/>
      <c r="M77" s="186"/>
      <c r="N77" s="186"/>
      <c r="O77" s="186"/>
      <c r="P77" s="186"/>
      <c r="Q77" s="186"/>
    </row>
    <row r="78" spans="3:17" ht="13.5">
      <c r="C78" s="186"/>
      <c r="D78" s="186"/>
      <c r="E78" s="186"/>
      <c r="F78" s="186"/>
      <c r="G78" s="186"/>
      <c r="H78" s="186"/>
      <c r="I78" s="186"/>
      <c r="J78" s="186"/>
      <c r="K78" s="186"/>
      <c r="L78" s="186"/>
      <c r="M78" s="186"/>
      <c r="N78" s="186"/>
      <c r="O78" s="186"/>
      <c r="P78" s="186"/>
      <c r="Q78" s="186"/>
    </row>
    <row r="79" spans="3:17" ht="13.5">
      <c r="C79" s="186"/>
      <c r="D79" s="186"/>
      <c r="E79" s="186"/>
      <c r="F79" s="186"/>
      <c r="G79" s="186"/>
      <c r="H79" s="186"/>
      <c r="I79" s="186"/>
      <c r="J79" s="186"/>
      <c r="K79" s="186"/>
      <c r="L79" s="186"/>
      <c r="M79" s="186"/>
      <c r="N79" s="186"/>
      <c r="O79" s="186"/>
      <c r="P79" s="186"/>
      <c r="Q79" s="186"/>
    </row>
    <row r="80" spans="3:17" ht="13.5">
      <c r="C80" s="186"/>
      <c r="D80" s="186"/>
      <c r="E80" s="186"/>
      <c r="F80" s="186"/>
      <c r="G80" s="186"/>
      <c r="H80" s="186"/>
      <c r="I80" s="186"/>
      <c r="J80" s="186"/>
      <c r="K80" s="186"/>
      <c r="L80" s="186"/>
      <c r="M80" s="186"/>
      <c r="N80" s="186"/>
      <c r="O80" s="186"/>
      <c r="P80" s="186"/>
      <c r="Q80" s="186"/>
    </row>
    <row r="81" spans="3:17" ht="13.5">
      <c r="C81" s="59"/>
      <c r="D81" s="59"/>
      <c r="E81" s="59"/>
      <c r="F81" s="59"/>
      <c r="G81" s="59"/>
      <c r="H81" s="59"/>
      <c r="I81" s="59"/>
      <c r="J81" s="59"/>
      <c r="K81" s="59"/>
      <c r="L81" s="59"/>
      <c r="M81" s="59"/>
      <c r="N81" s="59"/>
      <c r="O81" s="59"/>
      <c r="P81" s="59"/>
      <c r="Q81" s="59"/>
    </row>
    <row r="82" spans="3:17" ht="13.5">
      <c r="C82" s="309" t="s">
        <v>563</v>
      </c>
      <c r="D82" s="309"/>
      <c r="E82" s="309"/>
      <c r="F82" s="309"/>
      <c r="G82" s="23"/>
      <c r="H82" s="23"/>
      <c r="I82" s="23"/>
      <c r="J82" s="23"/>
      <c r="K82" s="23"/>
      <c r="L82" s="48"/>
      <c r="M82" s="59"/>
      <c r="N82" s="59"/>
      <c r="O82" s="59"/>
      <c r="P82" s="59"/>
      <c r="Q82" s="59"/>
    </row>
    <row r="83" spans="3:17" ht="13.5">
      <c r="C83" s="59"/>
      <c r="D83" s="59"/>
      <c r="E83" s="59"/>
      <c r="F83" s="59"/>
      <c r="G83" s="59"/>
      <c r="H83" s="59"/>
      <c r="I83" s="23"/>
      <c r="J83" s="23"/>
      <c r="K83" s="23"/>
      <c r="L83" s="48"/>
      <c r="M83" s="59"/>
      <c r="N83" s="59"/>
      <c r="O83" s="59"/>
      <c r="P83" s="59"/>
      <c r="Q83" s="59"/>
    </row>
    <row r="84" spans="3:17" ht="13.5">
      <c r="C84" s="348" t="s">
        <v>566</v>
      </c>
      <c r="D84" s="348"/>
      <c r="E84" s="348"/>
      <c r="F84" s="59"/>
      <c r="G84" s="59"/>
      <c r="H84" s="59"/>
      <c r="I84" s="59"/>
      <c r="J84" s="348" t="s">
        <v>567</v>
      </c>
      <c r="K84" s="348"/>
      <c r="L84" s="348"/>
      <c r="M84" s="348"/>
      <c r="N84" s="59"/>
      <c r="O84" s="59"/>
      <c r="P84" s="59"/>
      <c r="Q84" s="59"/>
    </row>
    <row r="85" spans="3:17" ht="13.5">
      <c r="C85" s="58"/>
      <c r="D85" s="299" t="s">
        <v>564</v>
      </c>
      <c r="E85" s="365"/>
      <c r="F85" s="366" t="s">
        <v>565</v>
      </c>
      <c r="G85" s="300"/>
      <c r="H85" s="301"/>
      <c r="I85" s="59"/>
      <c r="J85" s="58"/>
      <c r="K85" s="299" t="s">
        <v>564</v>
      </c>
      <c r="L85" s="365"/>
      <c r="M85" s="366" t="s">
        <v>565</v>
      </c>
      <c r="N85" s="300"/>
      <c r="O85" s="301"/>
      <c r="P85" s="59"/>
      <c r="Q85" s="59"/>
    </row>
    <row r="86" spans="3:17" ht="25.5" customHeight="1">
      <c r="C86" s="1" t="s">
        <v>264</v>
      </c>
      <c r="D86" s="312" t="s">
        <v>695</v>
      </c>
      <c r="E86" s="360"/>
      <c r="F86" s="362" t="s">
        <v>696</v>
      </c>
      <c r="G86" s="363"/>
      <c r="H86" s="364"/>
      <c r="I86" s="59"/>
      <c r="J86" s="1" t="s">
        <v>264</v>
      </c>
      <c r="K86" s="343" t="s">
        <v>697</v>
      </c>
      <c r="L86" s="361"/>
      <c r="M86" s="362" t="s">
        <v>698</v>
      </c>
      <c r="N86" s="363"/>
      <c r="O86" s="364"/>
      <c r="P86" s="59"/>
      <c r="Q86" s="59"/>
    </row>
    <row r="87" spans="3:17" ht="25.5" customHeight="1">
      <c r="C87" s="1" t="s">
        <v>265</v>
      </c>
      <c r="D87" s="312" t="s">
        <v>695</v>
      </c>
      <c r="E87" s="360"/>
      <c r="F87" s="362" t="s">
        <v>696</v>
      </c>
      <c r="G87" s="363"/>
      <c r="H87" s="364"/>
      <c r="I87" s="59"/>
      <c r="J87" s="1" t="s">
        <v>265</v>
      </c>
      <c r="K87" s="343" t="s">
        <v>697</v>
      </c>
      <c r="L87" s="361"/>
      <c r="M87" s="362" t="s">
        <v>698</v>
      </c>
      <c r="N87" s="363"/>
      <c r="O87" s="364"/>
      <c r="P87" s="59"/>
      <c r="Q87" s="59"/>
    </row>
    <row r="88" spans="3:17" ht="24.75" customHeight="1">
      <c r="C88" s="1" t="s">
        <v>266</v>
      </c>
      <c r="D88" s="312" t="s">
        <v>695</v>
      </c>
      <c r="E88" s="360"/>
      <c r="F88" s="362" t="s">
        <v>696</v>
      </c>
      <c r="G88" s="363"/>
      <c r="H88" s="364"/>
      <c r="I88" s="59"/>
      <c r="J88" s="1" t="s">
        <v>266</v>
      </c>
      <c r="K88" s="312" t="s">
        <v>773</v>
      </c>
      <c r="L88" s="360"/>
      <c r="M88" s="359" t="s">
        <v>774</v>
      </c>
      <c r="N88" s="302"/>
      <c r="O88" s="303"/>
      <c r="P88" s="59"/>
      <c r="Q88" s="59"/>
    </row>
    <row r="89" spans="3:17" ht="24.75" customHeight="1">
      <c r="C89" s="1" t="s">
        <v>267</v>
      </c>
      <c r="D89" s="312" t="s">
        <v>695</v>
      </c>
      <c r="E89" s="360"/>
      <c r="F89" s="359" t="s">
        <v>802</v>
      </c>
      <c r="G89" s="302"/>
      <c r="H89" s="303"/>
      <c r="I89" s="59"/>
      <c r="J89" s="1" t="s">
        <v>267</v>
      </c>
      <c r="K89" s="343" t="s">
        <v>803</v>
      </c>
      <c r="L89" s="361"/>
      <c r="M89" s="359" t="s">
        <v>804</v>
      </c>
      <c r="N89" s="302"/>
      <c r="O89" s="303"/>
      <c r="P89" s="59"/>
      <c r="Q89" s="59"/>
    </row>
    <row r="90" spans="3:17" ht="24.75" customHeight="1">
      <c r="C90" s="1" t="s">
        <v>268</v>
      </c>
      <c r="D90" s="312" t="s">
        <v>695</v>
      </c>
      <c r="E90" s="360"/>
      <c r="F90" s="359" t="s">
        <v>831</v>
      </c>
      <c r="G90" s="302"/>
      <c r="H90" s="303"/>
      <c r="I90" s="59"/>
      <c r="J90" s="1" t="s">
        <v>268</v>
      </c>
      <c r="K90" s="343" t="s">
        <v>697</v>
      </c>
      <c r="L90" s="361"/>
      <c r="M90" s="362" t="s">
        <v>832</v>
      </c>
      <c r="N90" s="363"/>
      <c r="O90" s="364"/>
      <c r="P90" s="59"/>
      <c r="Q90" s="59"/>
    </row>
    <row r="91" spans="3:17" ht="24.75" customHeight="1">
      <c r="C91" s="1" t="s">
        <v>269</v>
      </c>
      <c r="D91" s="339" t="s">
        <v>850</v>
      </c>
      <c r="E91" s="351"/>
      <c r="F91" s="340" t="s">
        <v>851</v>
      </c>
      <c r="G91" s="341"/>
      <c r="H91" s="342"/>
      <c r="I91" s="59"/>
      <c r="J91" s="1" t="s">
        <v>269</v>
      </c>
      <c r="K91" s="343" t="s">
        <v>803</v>
      </c>
      <c r="L91" s="361"/>
      <c r="M91" s="359" t="s">
        <v>852</v>
      </c>
      <c r="N91" s="302"/>
      <c r="O91" s="303"/>
      <c r="P91" s="59"/>
      <c r="Q91" s="59"/>
    </row>
    <row r="92" spans="3:17" ht="24.75" customHeight="1">
      <c r="C92" s="1" t="s">
        <v>270</v>
      </c>
      <c r="D92" s="312" t="s">
        <v>695</v>
      </c>
      <c r="E92" s="360"/>
      <c r="F92" s="359" t="s">
        <v>873</v>
      </c>
      <c r="G92" s="302"/>
      <c r="H92" s="303"/>
      <c r="I92" s="59"/>
      <c r="J92" s="1" t="s">
        <v>270</v>
      </c>
      <c r="K92" s="343" t="s">
        <v>803</v>
      </c>
      <c r="L92" s="361"/>
      <c r="M92" s="359" t="s">
        <v>874</v>
      </c>
      <c r="N92" s="302"/>
      <c r="O92" s="303"/>
      <c r="P92" s="59"/>
      <c r="Q92" s="59"/>
    </row>
    <row r="93" spans="3:17" ht="24.75" customHeight="1">
      <c r="C93" s="1" t="s">
        <v>271</v>
      </c>
      <c r="D93" s="292" t="s">
        <v>695</v>
      </c>
      <c r="E93" s="312"/>
      <c r="F93" s="355" t="s">
        <v>17</v>
      </c>
      <c r="G93" s="356"/>
      <c r="H93" s="356"/>
      <c r="I93" s="59"/>
      <c r="J93" s="1" t="s">
        <v>271</v>
      </c>
      <c r="K93" s="296" t="s">
        <v>803</v>
      </c>
      <c r="L93" s="343"/>
      <c r="M93" s="345" t="s">
        <v>18</v>
      </c>
      <c r="N93" s="296"/>
      <c r="O93" s="296"/>
      <c r="P93" s="59"/>
      <c r="Q93" s="59"/>
    </row>
    <row r="94" spans="3:17" ht="24.75" customHeight="1">
      <c r="C94" s="1" t="s">
        <v>272</v>
      </c>
      <c r="D94" s="292" t="s">
        <v>695</v>
      </c>
      <c r="E94" s="312"/>
      <c r="F94" s="335" t="s">
        <v>42</v>
      </c>
      <c r="G94" s="336"/>
      <c r="H94" s="336"/>
      <c r="I94" s="59"/>
      <c r="J94" s="1" t="s">
        <v>272</v>
      </c>
      <c r="K94" s="296" t="s">
        <v>803</v>
      </c>
      <c r="L94" s="343"/>
      <c r="M94" s="333" t="s">
        <v>42</v>
      </c>
      <c r="N94" s="292"/>
      <c r="O94" s="292"/>
      <c r="P94" s="59"/>
      <c r="Q94" s="59"/>
    </row>
    <row r="95" spans="3:17" ht="24" customHeight="1">
      <c r="C95" s="1" t="s">
        <v>273</v>
      </c>
      <c r="D95" s="292" t="s">
        <v>695</v>
      </c>
      <c r="E95" s="312"/>
      <c r="F95" s="335" t="s">
        <v>59</v>
      </c>
      <c r="G95" s="336"/>
      <c r="H95" s="336"/>
      <c r="I95" s="59"/>
      <c r="J95" s="1" t="s">
        <v>273</v>
      </c>
      <c r="K95" s="296" t="s">
        <v>803</v>
      </c>
      <c r="L95" s="343"/>
      <c r="M95" s="333" t="s">
        <v>60</v>
      </c>
      <c r="N95" s="292"/>
      <c r="O95" s="292"/>
      <c r="P95" s="59"/>
      <c r="Q95" s="59"/>
    </row>
    <row r="96" spans="3:17" ht="24.75" customHeight="1">
      <c r="C96" s="1" t="s">
        <v>274</v>
      </c>
      <c r="D96" s="292" t="s">
        <v>695</v>
      </c>
      <c r="E96" s="312"/>
      <c r="F96" s="333" t="s">
        <v>84</v>
      </c>
      <c r="G96" s="292"/>
      <c r="H96" s="292"/>
      <c r="I96" s="59"/>
      <c r="J96" s="1" t="s">
        <v>274</v>
      </c>
      <c r="K96" s="293" t="s">
        <v>85</v>
      </c>
      <c r="L96" s="313"/>
      <c r="M96" s="333" t="s">
        <v>84</v>
      </c>
      <c r="N96" s="292"/>
      <c r="O96" s="292"/>
      <c r="P96" s="59"/>
      <c r="Q96" s="59"/>
    </row>
    <row r="97" spans="3:17" ht="24.75" customHeight="1">
      <c r="C97" s="1" t="s">
        <v>275</v>
      </c>
      <c r="D97" s="292" t="s">
        <v>695</v>
      </c>
      <c r="E97" s="312"/>
      <c r="F97" s="335" t="s">
        <v>169</v>
      </c>
      <c r="G97" s="336"/>
      <c r="H97" s="336"/>
      <c r="I97" s="59"/>
      <c r="J97" s="1" t="s">
        <v>275</v>
      </c>
      <c r="K97" s="296" t="s">
        <v>803</v>
      </c>
      <c r="L97" s="343"/>
      <c r="M97" s="335" t="s">
        <v>169</v>
      </c>
      <c r="N97" s="336"/>
      <c r="O97" s="336"/>
      <c r="P97" s="59"/>
      <c r="Q97" s="59"/>
    </row>
    <row r="98" spans="3:17" ht="24.75" customHeight="1">
      <c r="C98" s="1" t="s">
        <v>276</v>
      </c>
      <c r="D98" s="336" t="s">
        <v>193</v>
      </c>
      <c r="E98" s="339"/>
      <c r="F98" s="333" t="s">
        <v>194</v>
      </c>
      <c r="G98" s="292"/>
      <c r="H98" s="292"/>
      <c r="I98" s="59"/>
      <c r="J98" s="1" t="s">
        <v>276</v>
      </c>
      <c r="K98" s="344" t="s">
        <v>195</v>
      </c>
      <c r="L98" s="343"/>
      <c r="M98" s="333" t="s">
        <v>194</v>
      </c>
      <c r="N98" s="292"/>
      <c r="O98" s="292"/>
      <c r="P98" s="59"/>
      <c r="Q98" s="59"/>
    </row>
    <row r="99" spans="3:17" ht="24.75" customHeight="1">
      <c r="C99" s="1" t="s">
        <v>277</v>
      </c>
      <c r="D99" s="292" t="s">
        <v>213</v>
      </c>
      <c r="E99" s="312"/>
      <c r="F99" s="333" t="s">
        <v>214</v>
      </c>
      <c r="G99" s="292"/>
      <c r="H99" s="292"/>
      <c r="I99" s="59"/>
      <c r="J99" s="1" t="s">
        <v>277</v>
      </c>
      <c r="K99" s="344" t="s">
        <v>216</v>
      </c>
      <c r="L99" s="343"/>
      <c r="M99" s="333" t="s">
        <v>215</v>
      </c>
      <c r="N99" s="292"/>
      <c r="O99" s="292"/>
      <c r="P99" s="59"/>
      <c r="Q99" s="59"/>
    </row>
    <row r="100" spans="3:17" ht="24.75" customHeight="1">
      <c r="C100" s="1" t="s">
        <v>278</v>
      </c>
      <c r="D100" s="292" t="s">
        <v>213</v>
      </c>
      <c r="E100" s="312"/>
      <c r="F100" s="333" t="s">
        <v>257</v>
      </c>
      <c r="G100" s="292"/>
      <c r="H100" s="292"/>
      <c r="I100" s="59"/>
      <c r="J100" s="1" t="s">
        <v>278</v>
      </c>
      <c r="K100" s="344" t="s">
        <v>216</v>
      </c>
      <c r="L100" s="343"/>
      <c r="M100" s="333" t="s">
        <v>218</v>
      </c>
      <c r="N100" s="292"/>
      <c r="O100" s="292"/>
      <c r="P100" s="59"/>
      <c r="Q100" s="59"/>
    </row>
    <row r="101" spans="3:17" ht="13.5">
      <c r="C101" s="1" t="s">
        <v>279</v>
      </c>
      <c r="D101" s="292" t="s">
        <v>150</v>
      </c>
      <c r="E101" s="312"/>
      <c r="F101" s="340" t="s">
        <v>151</v>
      </c>
      <c r="G101" s="341"/>
      <c r="H101" s="342"/>
      <c r="I101" s="59"/>
      <c r="J101" s="1" t="s">
        <v>279</v>
      </c>
      <c r="K101" s="339" t="s">
        <v>152</v>
      </c>
      <c r="L101" s="351"/>
      <c r="M101" s="340" t="s">
        <v>151</v>
      </c>
      <c r="N101" s="341"/>
      <c r="O101" s="342"/>
      <c r="P101" s="59"/>
      <c r="Q101" s="59"/>
    </row>
    <row r="102" spans="3:17" ht="13.5">
      <c r="C102" s="1" t="s">
        <v>280</v>
      </c>
      <c r="D102" s="292" t="s">
        <v>213</v>
      </c>
      <c r="E102" s="312"/>
      <c r="F102" s="335" t="s">
        <v>257</v>
      </c>
      <c r="G102" s="336"/>
      <c r="H102" s="336"/>
      <c r="I102" s="59"/>
      <c r="J102" s="1" t="s">
        <v>280</v>
      </c>
      <c r="K102" s="292" t="s">
        <v>773</v>
      </c>
      <c r="L102" s="312"/>
      <c r="M102" s="333" t="s">
        <v>915</v>
      </c>
      <c r="N102" s="292"/>
      <c r="O102" s="292"/>
      <c r="P102" s="59"/>
      <c r="Q102" s="59"/>
    </row>
    <row r="103" spans="3:17" ht="13.5">
      <c r="C103" s="346" t="s">
        <v>700</v>
      </c>
      <c r="D103" s="347"/>
      <c r="E103" s="347"/>
      <c r="F103" s="347"/>
      <c r="G103" s="347"/>
      <c r="H103" s="347"/>
      <c r="I103" s="347"/>
      <c r="J103" s="18"/>
      <c r="K103" s="59"/>
      <c r="L103" s="59"/>
      <c r="M103" s="59"/>
      <c r="N103" s="59"/>
      <c r="O103" s="59"/>
      <c r="P103" s="59"/>
      <c r="Q103" s="59"/>
    </row>
    <row r="104" spans="3:17" ht="13.5">
      <c r="C104" s="200"/>
      <c r="D104" s="201"/>
      <c r="E104" s="201"/>
      <c r="F104" s="201"/>
      <c r="G104" s="201"/>
      <c r="H104" s="201"/>
      <c r="I104" s="201"/>
      <c r="J104" s="18"/>
      <c r="K104" s="186"/>
      <c r="L104" s="186"/>
      <c r="M104" s="186"/>
      <c r="N104" s="186"/>
      <c r="O104" s="186"/>
      <c r="P104" s="186"/>
      <c r="Q104" s="186"/>
    </row>
    <row r="105" spans="3:17" ht="13.5">
      <c r="C105" s="200"/>
      <c r="D105" s="201"/>
      <c r="E105" s="201"/>
      <c r="F105" s="201"/>
      <c r="G105" s="201"/>
      <c r="H105" s="201"/>
      <c r="I105" s="201"/>
      <c r="J105" s="18"/>
      <c r="K105" s="186"/>
      <c r="L105" s="186"/>
      <c r="M105" s="186"/>
      <c r="N105" s="186"/>
      <c r="O105" s="186"/>
      <c r="P105" s="186"/>
      <c r="Q105" s="186"/>
    </row>
    <row r="106" spans="3:17" ht="13.5">
      <c r="C106" s="200"/>
      <c r="D106" s="201"/>
      <c r="E106" s="201"/>
      <c r="F106" s="201"/>
      <c r="G106" s="201"/>
      <c r="H106" s="201"/>
      <c r="I106" s="201"/>
      <c r="J106" s="18"/>
      <c r="K106" s="186"/>
      <c r="L106" s="186"/>
      <c r="M106" s="186"/>
      <c r="N106" s="186"/>
      <c r="O106" s="186"/>
      <c r="P106" s="186"/>
      <c r="Q106" s="186"/>
    </row>
    <row r="107" spans="3:17" ht="13.5">
      <c r="C107" s="200"/>
      <c r="D107" s="201"/>
      <c r="E107" s="201"/>
      <c r="F107" s="201"/>
      <c r="G107" s="201"/>
      <c r="H107" s="201"/>
      <c r="I107" s="201"/>
      <c r="J107" s="18"/>
      <c r="K107" s="186"/>
      <c r="L107" s="186"/>
      <c r="M107" s="186"/>
      <c r="N107" s="186"/>
      <c r="O107" s="186"/>
      <c r="P107" s="186"/>
      <c r="Q107" s="186"/>
    </row>
    <row r="108" spans="3:17" ht="13.5">
      <c r="C108" s="200"/>
      <c r="D108" s="201"/>
      <c r="E108" s="201"/>
      <c r="F108" s="201"/>
      <c r="G108" s="201"/>
      <c r="H108" s="201"/>
      <c r="I108" s="201"/>
      <c r="J108" s="18"/>
      <c r="K108" s="186"/>
      <c r="L108" s="186"/>
      <c r="M108" s="186"/>
      <c r="N108" s="186"/>
      <c r="O108" s="186"/>
      <c r="P108" s="186"/>
      <c r="Q108" s="186"/>
    </row>
    <row r="109" spans="3:17" ht="13.5">
      <c r="C109" s="200"/>
      <c r="D109" s="201"/>
      <c r="E109" s="201"/>
      <c r="F109" s="201"/>
      <c r="G109" s="201"/>
      <c r="H109" s="201"/>
      <c r="I109" s="201"/>
      <c r="J109" s="18"/>
      <c r="K109" s="186"/>
      <c r="L109" s="186"/>
      <c r="M109" s="186"/>
      <c r="N109" s="186"/>
      <c r="O109" s="186"/>
      <c r="P109" s="186"/>
      <c r="Q109" s="186"/>
    </row>
    <row r="110" spans="3:17" ht="13.5">
      <c r="C110" s="18"/>
      <c r="D110" s="59"/>
      <c r="E110" s="59"/>
      <c r="F110" s="59"/>
      <c r="G110" s="59"/>
      <c r="H110" s="59"/>
      <c r="I110" s="59"/>
      <c r="J110" s="59"/>
      <c r="K110" s="59"/>
      <c r="L110" s="59"/>
      <c r="M110" s="59"/>
      <c r="N110" s="59"/>
      <c r="O110" s="59"/>
      <c r="P110" s="59"/>
      <c r="Q110" s="59"/>
    </row>
    <row r="111" spans="3:17" ht="13.5">
      <c r="C111" s="348" t="s">
        <v>568</v>
      </c>
      <c r="D111" s="348"/>
      <c r="E111" s="348"/>
      <c r="F111" s="59"/>
      <c r="G111" s="59"/>
      <c r="H111" s="59"/>
      <c r="I111" s="59"/>
      <c r="J111" s="59"/>
      <c r="K111" s="59"/>
      <c r="L111" s="59"/>
      <c r="M111" s="59"/>
      <c r="N111" s="59"/>
      <c r="O111" s="59"/>
      <c r="P111" s="59"/>
      <c r="Q111" s="59"/>
    </row>
    <row r="112" spans="3:17" ht="13.5">
      <c r="C112" s="58"/>
      <c r="D112" s="295" t="s">
        <v>564</v>
      </c>
      <c r="E112" s="299"/>
      <c r="F112" s="337" t="s">
        <v>565</v>
      </c>
      <c r="G112" s="295"/>
      <c r="H112" s="295"/>
      <c r="I112" s="23"/>
      <c r="J112" s="23"/>
      <c r="K112" s="23"/>
      <c r="L112" s="48"/>
      <c r="M112" s="59"/>
      <c r="N112" s="59"/>
      <c r="O112" s="59"/>
      <c r="P112" s="59"/>
      <c r="Q112" s="59"/>
    </row>
    <row r="113" spans="3:17" ht="25.5" customHeight="1">
      <c r="C113" s="1" t="s">
        <v>264</v>
      </c>
      <c r="D113" s="349" t="s">
        <v>699</v>
      </c>
      <c r="E113" s="350"/>
      <c r="F113" s="345" t="s">
        <v>696</v>
      </c>
      <c r="G113" s="296"/>
      <c r="H113" s="296"/>
      <c r="I113" s="23"/>
      <c r="J113" s="23"/>
      <c r="K113" s="23"/>
      <c r="L113" s="48"/>
      <c r="M113" s="59"/>
      <c r="N113" s="59"/>
      <c r="O113" s="59"/>
      <c r="P113" s="59"/>
      <c r="Q113" s="59"/>
    </row>
    <row r="114" spans="3:17" ht="25.5" customHeight="1">
      <c r="C114" s="1" t="s">
        <v>265</v>
      </c>
      <c r="D114" s="344" t="s">
        <v>983</v>
      </c>
      <c r="E114" s="343"/>
      <c r="F114" s="345" t="s">
        <v>696</v>
      </c>
      <c r="G114" s="296"/>
      <c r="H114" s="296"/>
      <c r="I114" s="59"/>
      <c r="J114" s="59"/>
      <c r="K114" s="59"/>
      <c r="L114" s="59"/>
      <c r="M114" s="59"/>
      <c r="N114" s="59"/>
      <c r="O114" s="59"/>
      <c r="P114" s="59"/>
      <c r="Q114" s="59"/>
    </row>
    <row r="115" spans="3:17" ht="24" customHeight="1">
      <c r="C115" s="1" t="s">
        <v>266</v>
      </c>
      <c r="D115" s="292" t="s">
        <v>775</v>
      </c>
      <c r="E115" s="312"/>
      <c r="F115" s="345" t="s">
        <v>696</v>
      </c>
      <c r="G115" s="296"/>
      <c r="H115" s="296"/>
      <c r="I115" s="59"/>
      <c r="J115" s="59"/>
      <c r="K115" s="59"/>
      <c r="L115" s="59"/>
      <c r="M115" s="59"/>
      <c r="N115" s="59"/>
      <c r="O115" s="59"/>
      <c r="P115" s="59"/>
      <c r="Q115" s="59"/>
    </row>
    <row r="116" spans="3:17" ht="13.5">
      <c r="C116" s="1" t="s">
        <v>267</v>
      </c>
      <c r="D116" s="336" t="s">
        <v>805</v>
      </c>
      <c r="E116" s="339"/>
      <c r="F116" s="333" t="s">
        <v>802</v>
      </c>
      <c r="G116" s="292"/>
      <c r="H116" s="292"/>
      <c r="I116" s="59"/>
      <c r="J116" s="59"/>
      <c r="K116" s="59"/>
      <c r="L116" s="59"/>
      <c r="M116" s="59"/>
      <c r="N116" s="59"/>
      <c r="O116" s="59"/>
      <c r="P116" s="59"/>
      <c r="Q116" s="59"/>
    </row>
    <row r="117" spans="3:17" ht="24.75" customHeight="1">
      <c r="C117" s="1" t="s">
        <v>268</v>
      </c>
      <c r="D117" s="296" t="s">
        <v>833</v>
      </c>
      <c r="E117" s="343"/>
      <c r="F117" s="333" t="s">
        <v>831</v>
      </c>
      <c r="G117" s="292"/>
      <c r="H117" s="292"/>
      <c r="I117" s="59"/>
      <c r="J117" s="59"/>
      <c r="K117" s="59"/>
      <c r="L117" s="59"/>
      <c r="M117" s="59"/>
      <c r="N117" s="59"/>
      <c r="O117" s="59"/>
      <c r="P117" s="59"/>
      <c r="Q117" s="59"/>
    </row>
    <row r="118" spans="3:17" ht="13.5">
      <c r="C118" s="1" t="s">
        <v>269</v>
      </c>
      <c r="D118" s="292" t="s">
        <v>775</v>
      </c>
      <c r="E118" s="312"/>
      <c r="F118" s="335" t="s">
        <v>851</v>
      </c>
      <c r="G118" s="336"/>
      <c r="H118" s="336"/>
      <c r="I118" s="59"/>
      <c r="J118" s="59"/>
      <c r="K118" s="59"/>
      <c r="L118" s="59"/>
      <c r="M118" s="59"/>
      <c r="N118" s="59"/>
      <c r="O118" s="59"/>
      <c r="P118" s="59"/>
      <c r="Q118" s="59"/>
    </row>
    <row r="119" spans="3:17" ht="36" customHeight="1">
      <c r="C119" s="1" t="s">
        <v>270</v>
      </c>
      <c r="D119" s="296" t="s">
        <v>875</v>
      </c>
      <c r="E119" s="343"/>
      <c r="F119" s="333" t="s">
        <v>876</v>
      </c>
      <c r="G119" s="292"/>
      <c r="H119" s="292"/>
      <c r="I119" s="59"/>
      <c r="J119" s="59"/>
      <c r="K119" s="59"/>
      <c r="L119" s="59"/>
      <c r="M119" s="59"/>
      <c r="N119" s="59"/>
      <c r="O119" s="59"/>
      <c r="P119" s="59"/>
      <c r="Q119" s="59"/>
    </row>
    <row r="120" spans="3:17" ht="13.5">
      <c r="C120" s="1" t="s">
        <v>271</v>
      </c>
      <c r="D120" s="336" t="s">
        <v>805</v>
      </c>
      <c r="E120" s="339"/>
      <c r="F120" s="335" t="s">
        <v>17</v>
      </c>
      <c r="G120" s="336"/>
      <c r="H120" s="336"/>
      <c r="I120" s="59"/>
      <c r="J120" s="59"/>
      <c r="K120" s="59"/>
      <c r="L120" s="59"/>
      <c r="M120" s="59"/>
      <c r="N120" s="59"/>
      <c r="O120" s="59"/>
      <c r="P120" s="59"/>
      <c r="Q120" s="59"/>
    </row>
    <row r="121" spans="3:17" ht="13.5">
      <c r="C121" s="1" t="s">
        <v>272</v>
      </c>
      <c r="D121" s="336" t="s">
        <v>805</v>
      </c>
      <c r="E121" s="339"/>
      <c r="F121" s="333" t="s">
        <v>42</v>
      </c>
      <c r="G121" s="292"/>
      <c r="H121" s="292"/>
      <c r="I121" s="59"/>
      <c r="J121" s="59"/>
      <c r="K121" s="59"/>
      <c r="L121" s="59"/>
      <c r="M121" s="59"/>
      <c r="N121" s="59"/>
      <c r="O121" s="59"/>
      <c r="P121" s="59"/>
      <c r="Q121" s="59"/>
    </row>
    <row r="122" spans="3:17" ht="13.5">
      <c r="C122" s="1" t="s">
        <v>273</v>
      </c>
      <c r="D122" s="336" t="s">
        <v>805</v>
      </c>
      <c r="E122" s="339"/>
      <c r="F122" s="335" t="s">
        <v>59</v>
      </c>
      <c r="G122" s="336"/>
      <c r="H122" s="336"/>
      <c r="I122" s="59"/>
      <c r="J122" s="59"/>
      <c r="K122" s="59"/>
      <c r="L122" s="59"/>
      <c r="M122" s="59"/>
      <c r="N122" s="59"/>
      <c r="O122" s="59"/>
      <c r="P122" s="59"/>
      <c r="Q122" s="59"/>
    </row>
    <row r="123" spans="3:17" ht="36.75" customHeight="1">
      <c r="C123" s="1" t="s">
        <v>274</v>
      </c>
      <c r="D123" s="293" t="s">
        <v>86</v>
      </c>
      <c r="E123" s="313"/>
      <c r="F123" s="333" t="s">
        <v>84</v>
      </c>
      <c r="G123" s="292"/>
      <c r="H123" s="292"/>
      <c r="I123" s="59"/>
      <c r="J123" s="59"/>
      <c r="K123" s="59"/>
      <c r="L123" s="59"/>
      <c r="M123" s="59"/>
      <c r="N123" s="59"/>
      <c r="O123" s="59"/>
      <c r="P123" s="59"/>
      <c r="Q123" s="59"/>
    </row>
    <row r="124" spans="3:17" ht="13.5">
      <c r="C124" s="1" t="s">
        <v>275</v>
      </c>
      <c r="D124" s="336" t="s">
        <v>170</v>
      </c>
      <c r="E124" s="339"/>
      <c r="F124" s="335" t="s">
        <v>169</v>
      </c>
      <c r="G124" s="336"/>
      <c r="H124" s="336"/>
      <c r="I124" s="59"/>
      <c r="J124" s="59"/>
      <c r="K124" s="59"/>
      <c r="L124" s="59"/>
      <c r="M124" s="59"/>
      <c r="N124" s="59"/>
      <c r="O124" s="59"/>
      <c r="P124" s="59"/>
      <c r="Q124" s="59"/>
    </row>
    <row r="125" spans="3:17" ht="13.5">
      <c r="C125" s="1" t="s">
        <v>276</v>
      </c>
      <c r="D125" s="292" t="s">
        <v>775</v>
      </c>
      <c r="E125" s="312"/>
      <c r="F125" s="333" t="s">
        <v>194</v>
      </c>
      <c r="G125" s="292"/>
      <c r="H125" s="292"/>
      <c r="I125" s="59"/>
      <c r="J125" s="59"/>
      <c r="K125" s="59"/>
      <c r="L125" s="59"/>
      <c r="M125" s="59"/>
      <c r="N125" s="59"/>
      <c r="O125" s="59"/>
      <c r="P125" s="59"/>
      <c r="Q125" s="59"/>
    </row>
    <row r="126" spans="3:17" ht="13.5">
      <c r="C126" s="1" t="s">
        <v>277</v>
      </c>
      <c r="D126" s="336" t="s">
        <v>217</v>
      </c>
      <c r="E126" s="339"/>
      <c r="F126" s="333" t="s">
        <v>218</v>
      </c>
      <c r="G126" s="292"/>
      <c r="H126" s="292"/>
      <c r="I126" s="59"/>
      <c r="J126" s="59"/>
      <c r="K126" s="59"/>
      <c r="L126" s="59"/>
      <c r="M126" s="59"/>
      <c r="N126" s="59"/>
      <c r="O126" s="59"/>
      <c r="P126" s="59"/>
      <c r="Q126" s="59"/>
    </row>
    <row r="127" spans="3:17" ht="33" customHeight="1">
      <c r="C127" s="1" t="s">
        <v>278</v>
      </c>
      <c r="D127" s="293" t="s">
        <v>258</v>
      </c>
      <c r="E127" s="313"/>
      <c r="F127" s="333" t="s">
        <v>218</v>
      </c>
      <c r="G127" s="292"/>
      <c r="H127" s="292"/>
      <c r="I127" s="59"/>
      <c r="J127" s="59"/>
      <c r="K127" s="59"/>
      <c r="L127" s="59"/>
      <c r="M127" s="59"/>
      <c r="N127" s="59"/>
      <c r="O127" s="59"/>
      <c r="P127" s="59"/>
      <c r="Q127" s="59"/>
    </row>
    <row r="128" spans="3:17" ht="13.5">
      <c r="C128" s="1" t="s">
        <v>279</v>
      </c>
      <c r="D128" s="292" t="s">
        <v>153</v>
      </c>
      <c r="E128" s="312"/>
      <c r="F128" s="340" t="s">
        <v>151</v>
      </c>
      <c r="G128" s="341"/>
      <c r="H128" s="342"/>
      <c r="I128" s="59"/>
      <c r="J128" s="59"/>
      <c r="K128" s="59"/>
      <c r="L128" s="59"/>
      <c r="M128" s="59"/>
      <c r="N128" s="59"/>
      <c r="O128" s="59"/>
      <c r="P128" s="59"/>
      <c r="Q128" s="59"/>
    </row>
    <row r="129" spans="3:17" ht="13.5">
      <c r="C129" s="1" t="s">
        <v>280</v>
      </c>
      <c r="D129" s="292" t="s">
        <v>775</v>
      </c>
      <c r="E129" s="312"/>
      <c r="F129" s="333" t="s">
        <v>916</v>
      </c>
      <c r="G129" s="292"/>
      <c r="H129" s="292"/>
      <c r="I129" s="59"/>
      <c r="J129" s="59"/>
      <c r="K129" s="59"/>
      <c r="L129" s="59"/>
      <c r="M129" s="59"/>
      <c r="N129" s="59"/>
      <c r="O129" s="59"/>
      <c r="P129" s="59"/>
      <c r="Q129" s="59"/>
    </row>
    <row r="130" spans="3:17" ht="13.5">
      <c r="C130" s="59"/>
      <c r="D130" s="59"/>
      <c r="E130" s="59"/>
      <c r="F130" s="59"/>
      <c r="G130" s="59"/>
      <c r="H130" s="59"/>
      <c r="I130" s="59"/>
      <c r="J130" s="59"/>
      <c r="K130" s="59"/>
      <c r="L130" s="59"/>
      <c r="M130" s="59"/>
      <c r="N130" s="59"/>
      <c r="O130" s="59"/>
      <c r="P130" s="59"/>
      <c r="Q130" s="59"/>
    </row>
    <row r="131" spans="3:17" ht="13.5">
      <c r="C131" s="186"/>
      <c r="D131" s="186"/>
      <c r="E131" s="186"/>
      <c r="F131" s="186"/>
      <c r="G131" s="186"/>
      <c r="H131" s="186"/>
      <c r="I131" s="186"/>
      <c r="J131" s="186"/>
      <c r="K131" s="186"/>
      <c r="L131" s="186"/>
      <c r="M131" s="186"/>
      <c r="N131" s="186"/>
      <c r="O131" s="186"/>
      <c r="P131" s="186"/>
      <c r="Q131" s="186"/>
    </row>
    <row r="132" spans="3:17" ht="13.5">
      <c r="C132" s="186"/>
      <c r="D132" s="186"/>
      <c r="E132" s="186"/>
      <c r="F132" s="186"/>
      <c r="G132" s="186"/>
      <c r="H132" s="186"/>
      <c r="I132" s="186"/>
      <c r="J132" s="186"/>
      <c r="K132" s="186"/>
      <c r="L132" s="186"/>
      <c r="M132" s="186"/>
      <c r="N132" s="186"/>
      <c r="O132" s="186"/>
      <c r="P132" s="186"/>
      <c r="Q132" s="186"/>
    </row>
    <row r="133" spans="3:17" ht="13.5">
      <c r="C133" s="186"/>
      <c r="D133" s="186"/>
      <c r="E133" s="186"/>
      <c r="F133" s="186"/>
      <c r="G133" s="186"/>
      <c r="H133" s="186"/>
      <c r="I133" s="186"/>
      <c r="J133" s="186"/>
      <c r="K133" s="186"/>
      <c r="L133" s="186"/>
      <c r="M133" s="186"/>
      <c r="N133" s="186"/>
      <c r="O133" s="186"/>
      <c r="P133" s="186"/>
      <c r="Q133" s="186"/>
    </row>
    <row r="134" spans="3:17" ht="13.5">
      <c r="C134" s="186"/>
      <c r="D134" s="186"/>
      <c r="E134" s="186"/>
      <c r="F134" s="186"/>
      <c r="G134" s="186"/>
      <c r="H134" s="186"/>
      <c r="I134" s="186"/>
      <c r="J134" s="186"/>
      <c r="K134" s="186"/>
      <c r="L134" s="186"/>
      <c r="M134" s="186"/>
      <c r="N134" s="186"/>
      <c r="O134" s="186"/>
      <c r="P134" s="186"/>
      <c r="Q134" s="186"/>
    </row>
    <row r="135" spans="3:17" ht="13.5">
      <c r="C135" s="186"/>
      <c r="D135" s="186"/>
      <c r="E135" s="186"/>
      <c r="F135" s="186"/>
      <c r="G135" s="186"/>
      <c r="H135" s="186"/>
      <c r="I135" s="186"/>
      <c r="J135" s="186"/>
      <c r="K135" s="186"/>
      <c r="L135" s="186"/>
      <c r="M135" s="186"/>
      <c r="N135" s="186"/>
      <c r="O135" s="186"/>
      <c r="P135" s="186"/>
      <c r="Q135" s="186"/>
    </row>
    <row r="136" spans="3:17" ht="13.5">
      <c r="C136" s="186"/>
      <c r="D136" s="186"/>
      <c r="E136" s="186"/>
      <c r="F136" s="186"/>
      <c r="G136" s="186"/>
      <c r="H136" s="186"/>
      <c r="I136" s="186"/>
      <c r="J136" s="186"/>
      <c r="K136" s="186"/>
      <c r="L136" s="186"/>
      <c r="M136" s="186"/>
      <c r="N136" s="186"/>
      <c r="O136" s="186"/>
      <c r="P136" s="186"/>
      <c r="Q136" s="186"/>
    </row>
    <row r="137" spans="3:17" ht="13.5">
      <c r="C137" s="186"/>
      <c r="D137" s="186"/>
      <c r="E137" s="186"/>
      <c r="F137" s="186"/>
      <c r="G137" s="186"/>
      <c r="H137" s="186"/>
      <c r="I137" s="186"/>
      <c r="J137" s="186"/>
      <c r="K137" s="186"/>
      <c r="L137" s="186"/>
      <c r="M137" s="186"/>
      <c r="N137" s="186"/>
      <c r="O137" s="186"/>
      <c r="P137" s="186"/>
      <c r="Q137" s="186"/>
    </row>
    <row r="138" spans="3:17" ht="13.5">
      <c r="C138" s="59"/>
      <c r="D138" s="59"/>
      <c r="E138" s="59"/>
      <c r="F138" s="59"/>
      <c r="G138" s="59"/>
      <c r="H138" s="59"/>
      <c r="I138" s="59"/>
      <c r="J138" s="59"/>
      <c r="K138" s="59"/>
      <c r="L138" s="59"/>
      <c r="M138" s="59"/>
      <c r="N138" s="59"/>
      <c r="O138" s="59"/>
      <c r="P138" s="59"/>
      <c r="Q138" s="59"/>
    </row>
    <row r="139" spans="3:17" ht="13.5">
      <c r="C139" s="309" t="s">
        <v>569</v>
      </c>
      <c r="D139" s="309"/>
      <c r="E139" s="309"/>
      <c r="F139" s="309"/>
      <c r="G139" s="294"/>
      <c r="H139" s="59"/>
      <c r="I139" s="59"/>
      <c r="J139" s="59"/>
      <c r="K139" s="59"/>
      <c r="L139" s="59"/>
      <c r="M139" s="59"/>
      <c r="N139" s="59"/>
      <c r="O139" s="59"/>
      <c r="P139" s="59"/>
      <c r="Q139" s="59"/>
    </row>
    <row r="140" spans="3:17" ht="13.5">
      <c r="C140" s="59"/>
      <c r="D140" s="59"/>
      <c r="E140" s="59"/>
      <c r="F140" s="59"/>
      <c r="G140" s="59"/>
      <c r="H140" s="59"/>
      <c r="I140" s="59"/>
      <c r="J140" s="59"/>
      <c r="K140" s="59"/>
      <c r="L140" s="59"/>
      <c r="M140" s="59"/>
      <c r="N140" s="59"/>
      <c r="O140" s="59"/>
      <c r="P140" s="59"/>
      <c r="Q140" s="59"/>
    </row>
    <row r="141" spans="3:17" ht="13.5">
      <c r="C141" s="292"/>
      <c r="D141" s="338" t="s">
        <v>570</v>
      </c>
      <c r="E141" s="338" t="s">
        <v>571</v>
      </c>
      <c r="F141" s="59"/>
      <c r="G141" s="59"/>
      <c r="H141" s="59"/>
      <c r="I141" s="59"/>
      <c r="J141" s="59"/>
      <c r="K141" s="59"/>
      <c r="L141" s="59"/>
      <c r="M141" s="59"/>
      <c r="N141" s="59"/>
      <c r="O141" s="59"/>
      <c r="P141" s="59"/>
      <c r="Q141" s="59"/>
    </row>
    <row r="142" spans="3:17" ht="13.5">
      <c r="C142" s="292"/>
      <c r="D142" s="338"/>
      <c r="E142" s="338"/>
      <c r="F142" s="59"/>
      <c r="G142" s="59"/>
      <c r="H142" s="59"/>
      <c r="I142" s="59"/>
      <c r="J142" s="59"/>
      <c r="K142" s="59"/>
      <c r="L142" s="59"/>
      <c r="M142" s="59"/>
      <c r="N142" s="59"/>
      <c r="O142" s="59"/>
      <c r="P142" s="59"/>
      <c r="Q142" s="59"/>
    </row>
    <row r="143" spans="3:17" ht="13.5">
      <c r="C143" s="1" t="s">
        <v>264</v>
      </c>
      <c r="D143" s="58"/>
      <c r="E143" s="2" t="s">
        <v>701</v>
      </c>
      <c r="F143" s="59"/>
      <c r="G143" s="59"/>
      <c r="H143" s="59"/>
      <c r="I143" s="59"/>
      <c r="J143" s="59"/>
      <c r="K143" s="59"/>
      <c r="L143" s="59"/>
      <c r="M143" s="59"/>
      <c r="N143" s="59"/>
      <c r="O143" s="59"/>
      <c r="P143" s="59"/>
      <c r="Q143" s="59"/>
    </row>
    <row r="144" spans="3:17" ht="13.5">
      <c r="C144" s="1" t="s">
        <v>265</v>
      </c>
      <c r="D144" s="2" t="s">
        <v>664</v>
      </c>
      <c r="E144" s="2"/>
      <c r="F144" s="48"/>
      <c r="G144" s="48"/>
      <c r="H144" s="59"/>
      <c r="I144" s="59"/>
      <c r="J144" s="59"/>
      <c r="K144" s="59"/>
      <c r="L144" s="59"/>
      <c r="M144" s="59"/>
      <c r="N144" s="59"/>
      <c r="O144" s="59"/>
      <c r="P144" s="59"/>
      <c r="Q144" s="59"/>
    </row>
    <row r="145" spans="3:17" ht="13.5">
      <c r="C145" s="1" t="s">
        <v>266</v>
      </c>
      <c r="D145" s="2" t="s">
        <v>664</v>
      </c>
      <c r="E145" s="2"/>
      <c r="F145" s="48"/>
      <c r="G145" s="48"/>
      <c r="H145" s="59"/>
      <c r="I145" s="59"/>
      <c r="J145" s="59"/>
      <c r="K145" s="59"/>
      <c r="L145" s="59"/>
      <c r="M145" s="59"/>
      <c r="N145" s="59"/>
      <c r="O145" s="59"/>
      <c r="P145" s="59"/>
      <c r="Q145" s="59"/>
    </row>
    <row r="146" spans="3:17" ht="13.5">
      <c r="C146" s="1" t="s">
        <v>267</v>
      </c>
      <c r="D146" s="2" t="s">
        <v>664</v>
      </c>
      <c r="E146" s="58"/>
      <c r="F146" s="59"/>
      <c r="G146" s="59"/>
      <c r="H146" s="59"/>
      <c r="I146" s="59"/>
      <c r="J146" s="59"/>
      <c r="K146" s="59"/>
      <c r="L146" s="59"/>
      <c r="M146" s="59"/>
      <c r="N146" s="59"/>
      <c r="O146" s="59"/>
      <c r="P146" s="59"/>
      <c r="Q146" s="59"/>
    </row>
    <row r="147" spans="3:17" ht="13.5">
      <c r="C147" s="1" t="s">
        <v>268</v>
      </c>
      <c r="D147" s="2" t="s">
        <v>664</v>
      </c>
      <c r="E147" s="58"/>
      <c r="F147" s="59"/>
      <c r="G147" s="59"/>
      <c r="H147" s="59"/>
      <c r="I147" s="59"/>
      <c r="J147" s="59"/>
      <c r="K147" s="59"/>
      <c r="L147" s="59"/>
      <c r="M147" s="59"/>
      <c r="N147" s="59"/>
      <c r="O147" s="59"/>
      <c r="P147" s="59"/>
      <c r="Q147" s="59"/>
    </row>
    <row r="148" spans="3:17" ht="13.5">
      <c r="C148" s="1" t="s">
        <v>269</v>
      </c>
      <c r="D148" s="2" t="s">
        <v>664</v>
      </c>
      <c r="E148" s="58"/>
      <c r="F148" s="59"/>
      <c r="G148" s="59"/>
      <c r="H148" s="59"/>
      <c r="I148" s="59"/>
      <c r="J148" s="59"/>
      <c r="K148" s="59"/>
      <c r="L148" s="59"/>
      <c r="M148" s="59"/>
      <c r="N148" s="59"/>
      <c r="O148" s="59"/>
      <c r="P148" s="59"/>
      <c r="Q148" s="59"/>
    </row>
    <row r="149" spans="3:17" ht="13.5">
      <c r="C149" s="1" t="s">
        <v>270</v>
      </c>
      <c r="D149" s="2" t="s">
        <v>664</v>
      </c>
      <c r="E149" s="58"/>
      <c r="F149" s="59"/>
      <c r="G149" s="59"/>
      <c r="H149" s="59"/>
      <c r="I149" s="59"/>
      <c r="J149" s="59"/>
      <c r="K149" s="59"/>
      <c r="L149" s="59"/>
      <c r="M149" s="59"/>
      <c r="N149" s="59"/>
      <c r="O149" s="59"/>
      <c r="P149" s="59"/>
      <c r="Q149" s="59"/>
    </row>
    <row r="150" spans="3:17" ht="13.5">
      <c r="C150" s="1" t="s">
        <v>271</v>
      </c>
      <c r="D150" s="2" t="s">
        <v>664</v>
      </c>
      <c r="E150" s="58"/>
      <c r="F150" s="59"/>
      <c r="G150" s="59"/>
      <c r="H150" s="59"/>
      <c r="I150" s="59"/>
      <c r="J150" s="59"/>
      <c r="K150" s="59"/>
      <c r="L150" s="59"/>
      <c r="M150" s="59"/>
      <c r="N150" s="59"/>
      <c r="O150" s="59"/>
      <c r="P150" s="59"/>
      <c r="Q150" s="59"/>
    </row>
    <row r="151" spans="3:17" ht="13.5">
      <c r="C151" s="1" t="s">
        <v>272</v>
      </c>
      <c r="D151" s="2" t="s">
        <v>664</v>
      </c>
      <c r="E151" s="58"/>
      <c r="F151" s="59"/>
      <c r="G151" s="59"/>
      <c r="H151" s="59"/>
      <c r="I151" s="59"/>
      <c r="J151" s="59"/>
      <c r="K151" s="59"/>
      <c r="L151" s="59"/>
      <c r="M151" s="59"/>
      <c r="N151" s="59"/>
      <c r="O151" s="59"/>
      <c r="P151" s="59"/>
      <c r="Q151" s="59"/>
    </row>
    <row r="152" spans="3:17" ht="13.5">
      <c r="C152" s="1" t="s">
        <v>273</v>
      </c>
      <c r="D152" s="2" t="s">
        <v>664</v>
      </c>
      <c r="E152" s="58"/>
      <c r="F152" s="59"/>
      <c r="G152" s="59"/>
      <c r="H152" s="59"/>
      <c r="I152" s="59"/>
      <c r="J152" s="59"/>
      <c r="K152" s="59"/>
      <c r="L152" s="59"/>
      <c r="M152" s="59"/>
      <c r="N152" s="59"/>
      <c r="O152" s="59"/>
      <c r="P152" s="59"/>
      <c r="Q152" s="59"/>
    </row>
    <row r="153" spans="3:17" ht="13.5">
      <c r="C153" s="1" t="s">
        <v>274</v>
      </c>
      <c r="D153" s="2" t="s">
        <v>664</v>
      </c>
      <c r="E153" s="58"/>
      <c r="F153" s="59"/>
      <c r="G153" s="59"/>
      <c r="H153" s="59"/>
      <c r="I153" s="59"/>
      <c r="J153" s="59"/>
      <c r="K153" s="59"/>
      <c r="L153" s="59"/>
      <c r="M153" s="59"/>
      <c r="N153" s="59"/>
      <c r="O153" s="59"/>
      <c r="P153" s="59"/>
      <c r="Q153" s="59"/>
    </row>
    <row r="154" spans="3:17" ht="13.5">
      <c r="C154" s="1" t="s">
        <v>275</v>
      </c>
      <c r="D154" s="2" t="s">
        <v>664</v>
      </c>
      <c r="E154" s="58"/>
      <c r="F154" s="59"/>
      <c r="G154" s="59"/>
      <c r="H154" s="59"/>
      <c r="I154" s="59"/>
      <c r="J154" s="59"/>
      <c r="K154" s="59"/>
      <c r="L154" s="59"/>
      <c r="M154" s="59"/>
      <c r="N154" s="59"/>
      <c r="O154" s="59"/>
      <c r="P154" s="59"/>
      <c r="Q154" s="59"/>
    </row>
    <row r="155" spans="3:17" ht="13.5">
      <c r="C155" s="1" t="s">
        <v>276</v>
      </c>
      <c r="D155" s="2" t="s">
        <v>664</v>
      </c>
      <c r="E155" s="58"/>
      <c r="F155" s="59"/>
      <c r="G155" s="59"/>
      <c r="H155" s="59"/>
      <c r="I155" s="59"/>
      <c r="J155" s="59"/>
      <c r="K155" s="59"/>
      <c r="L155" s="59"/>
      <c r="M155" s="59"/>
      <c r="N155" s="59"/>
      <c r="O155" s="59"/>
      <c r="P155" s="59"/>
      <c r="Q155" s="59"/>
    </row>
    <row r="156" spans="3:17" ht="13.5">
      <c r="C156" s="1" t="s">
        <v>277</v>
      </c>
      <c r="D156" s="2" t="s">
        <v>664</v>
      </c>
      <c r="E156" s="58"/>
      <c r="F156" s="59"/>
      <c r="G156" s="59"/>
      <c r="H156" s="59"/>
      <c r="I156" s="59"/>
      <c r="J156" s="59"/>
      <c r="K156" s="59"/>
      <c r="L156" s="59"/>
      <c r="M156" s="59"/>
      <c r="N156" s="59"/>
      <c r="O156" s="59"/>
      <c r="P156" s="59"/>
      <c r="Q156" s="59"/>
    </row>
    <row r="157" spans="3:17" ht="13.5">
      <c r="C157" s="1" t="s">
        <v>278</v>
      </c>
      <c r="D157" s="2" t="s">
        <v>664</v>
      </c>
      <c r="E157" s="58"/>
      <c r="F157" s="59"/>
      <c r="G157" s="59"/>
      <c r="H157" s="59"/>
      <c r="I157" s="59"/>
      <c r="J157" s="59"/>
      <c r="K157" s="59"/>
      <c r="L157" s="59"/>
      <c r="M157" s="59"/>
      <c r="N157" s="59"/>
      <c r="O157" s="59"/>
      <c r="P157" s="59"/>
      <c r="Q157" s="59"/>
    </row>
    <row r="158" spans="3:17" ht="13.5">
      <c r="C158" s="1" t="s">
        <v>279</v>
      </c>
      <c r="D158" s="2" t="s">
        <v>664</v>
      </c>
      <c r="E158" s="58"/>
      <c r="F158" s="59"/>
      <c r="G158" s="59"/>
      <c r="H158" s="59"/>
      <c r="I158" s="59"/>
      <c r="J158" s="59"/>
      <c r="K158" s="59"/>
      <c r="L158" s="59"/>
      <c r="M158" s="59"/>
      <c r="N158" s="59"/>
      <c r="O158" s="59"/>
      <c r="P158" s="59"/>
      <c r="Q158" s="59"/>
    </row>
    <row r="159" spans="3:17" ht="13.5">
      <c r="C159" s="1" t="s">
        <v>280</v>
      </c>
      <c r="D159" s="177" t="s">
        <v>664</v>
      </c>
      <c r="E159" s="58"/>
      <c r="F159" s="59"/>
      <c r="G159" s="59"/>
      <c r="H159" s="59"/>
      <c r="I159" s="59"/>
      <c r="J159" s="59"/>
      <c r="K159" s="59"/>
      <c r="L159" s="59"/>
      <c r="M159" s="59"/>
      <c r="N159" s="59"/>
      <c r="O159" s="59"/>
      <c r="P159" s="59"/>
      <c r="Q159" s="59"/>
    </row>
    <row r="160" spans="3:17" ht="13.5">
      <c r="C160" s="1"/>
      <c r="D160" s="58"/>
      <c r="E160" s="58"/>
      <c r="F160" s="59"/>
      <c r="G160" s="59"/>
      <c r="H160" s="59"/>
      <c r="I160" s="59"/>
      <c r="J160" s="59"/>
      <c r="K160" s="59"/>
      <c r="L160" s="59"/>
      <c r="M160" s="59"/>
      <c r="N160" s="59"/>
      <c r="O160" s="59"/>
      <c r="P160" s="59"/>
      <c r="Q160" s="59"/>
    </row>
    <row r="161" spans="3:17" ht="13.5">
      <c r="C161" s="1" t="s">
        <v>413</v>
      </c>
      <c r="D161" s="39">
        <f>COUNTA(D143:D159)</f>
        <v>16</v>
      </c>
      <c r="E161" s="39">
        <f>COUNTA(E143:E159)</f>
        <v>1</v>
      </c>
      <c r="F161" s="59"/>
      <c r="G161" s="59"/>
      <c r="H161" s="59"/>
      <c r="I161" s="59"/>
      <c r="J161" s="59"/>
      <c r="K161" s="59"/>
      <c r="L161" s="59"/>
      <c r="M161" s="59"/>
      <c r="N161" s="59"/>
      <c r="O161" s="59"/>
      <c r="P161" s="59"/>
      <c r="Q161" s="59"/>
    </row>
    <row r="162" spans="3:17" ht="13.5">
      <c r="C162" s="59"/>
      <c r="D162" s="59"/>
      <c r="E162" s="59"/>
      <c r="F162" s="59"/>
      <c r="G162" s="59"/>
      <c r="H162" s="59"/>
      <c r="I162" s="59"/>
      <c r="J162" s="59"/>
      <c r="K162" s="59"/>
      <c r="L162" s="59"/>
      <c r="M162" s="59"/>
      <c r="N162" s="59"/>
      <c r="O162" s="59"/>
      <c r="P162" s="59"/>
      <c r="Q162" s="59"/>
    </row>
    <row r="163" spans="3:17" ht="13.5">
      <c r="C163" s="59"/>
      <c r="D163" s="59"/>
      <c r="E163" s="59"/>
      <c r="F163" s="59"/>
      <c r="G163" s="59"/>
      <c r="H163" s="59"/>
      <c r="I163" s="59"/>
      <c r="J163" s="59"/>
      <c r="K163" s="59"/>
      <c r="L163" s="59"/>
      <c r="M163" s="59"/>
      <c r="N163" s="59"/>
      <c r="O163" s="59"/>
      <c r="P163" s="59"/>
      <c r="Q163" s="59"/>
    </row>
    <row r="164" spans="3:17" ht="13.5">
      <c r="C164" s="59"/>
      <c r="D164" s="59"/>
      <c r="E164" s="59"/>
      <c r="F164" s="59"/>
      <c r="G164" s="59"/>
      <c r="H164" s="59"/>
      <c r="I164" s="59"/>
      <c r="J164" s="59"/>
      <c r="K164" s="59"/>
      <c r="L164" s="59"/>
      <c r="M164" s="59"/>
      <c r="N164" s="59"/>
      <c r="O164" s="59"/>
      <c r="P164" s="59"/>
      <c r="Q164" s="59"/>
    </row>
    <row r="165" spans="3:17" ht="13.5">
      <c r="C165" s="309" t="s">
        <v>572</v>
      </c>
      <c r="D165" s="309"/>
      <c r="E165" s="309"/>
      <c r="F165" s="309"/>
      <c r="G165" s="294"/>
      <c r="H165" s="59"/>
      <c r="I165" s="59"/>
      <c r="J165" s="59"/>
      <c r="K165" s="59"/>
      <c r="L165" s="59"/>
      <c r="M165" s="59"/>
      <c r="N165" s="59"/>
      <c r="O165" s="59"/>
      <c r="P165" s="59"/>
      <c r="Q165" s="59"/>
    </row>
    <row r="166" spans="3:17" ht="13.5">
      <c r="C166" s="309" t="s">
        <v>573</v>
      </c>
      <c r="D166" s="309"/>
      <c r="E166" s="309"/>
      <c r="F166" s="309"/>
      <c r="G166" s="309"/>
      <c r="H166" s="59"/>
      <c r="I166" s="59"/>
      <c r="J166" s="59"/>
      <c r="K166" s="59"/>
      <c r="L166" s="59"/>
      <c r="M166" s="59"/>
      <c r="N166" s="59"/>
      <c r="O166" s="59"/>
      <c r="P166" s="59"/>
      <c r="Q166" s="59"/>
    </row>
    <row r="167" spans="3:17" ht="13.5">
      <c r="C167" s="59"/>
      <c r="D167" s="59"/>
      <c r="E167" s="59"/>
      <c r="F167" s="59"/>
      <c r="G167" s="59"/>
      <c r="H167" s="59"/>
      <c r="I167" s="59"/>
      <c r="J167" s="59"/>
      <c r="K167" s="59"/>
      <c r="L167" s="59"/>
      <c r="M167" s="59"/>
      <c r="N167" s="59"/>
      <c r="O167" s="59"/>
      <c r="P167" s="59"/>
      <c r="Q167" s="59"/>
    </row>
    <row r="168" spans="3:17" ht="13.5">
      <c r="C168" s="58"/>
      <c r="D168" s="9" t="s">
        <v>574</v>
      </c>
      <c r="E168" s="337" t="s">
        <v>575</v>
      </c>
      <c r="F168" s="295"/>
      <c r="G168" s="295"/>
      <c r="H168" s="295"/>
      <c r="I168" s="9" t="s">
        <v>576</v>
      </c>
      <c r="J168" s="337" t="s">
        <v>575</v>
      </c>
      <c r="K168" s="295"/>
      <c r="L168" s="295"/>
      <c r="M168" s="295"/>
      <c r="N168" s="2" t="s">
        <v>577</v>
      </c>
      <c r="O168" s="2" t="s">
        <v>578</v>
      </c>
      <c r="P168" s="59"/>
      <c r="Q168" s="59"/>
    </row>
    <row r="169" spans="3:17" ht="13.5">
      <c r="C169" s="1" t="s">
        <v>264</v>
      </c>
      <c r="D169" s="9"/>
      <c r="E169" s="337"/>
      <c r="F169" s="295"/>
      <c r="G169" s="295"/>
      <c r="H169" s="295"/>
      <c r="I169" s="9"/>
      <c r="J169" s="337"/>
      <c r="K169" s="295"/>
      <c r="L169" s="295"/>
      <c r="M169" s="295"/>
      <c r="N169" s="58"/>
      <c r="O169" s="2" t="s">
        <v>701</v>
      </c>
      <c r="P169" s="59"/>
      <c r="Q169" s="59"/>
    </row>
    <row r="170" spans="3:17" ht="13.5">
      <c r="C170" s="1" t="s">
        <v>265</v>
      </c>
      <c r="D170" s="9"/>
      <c r="E170" s="337"/>
      <c r="F170" s="295"/>
      <c r="G170" s="295"/>
      <c r="H170" s="295"/>
      <c r="I170" s="9"/>
      <c r="J170" s="337"/>
      <c r="K170" s="295"/>
      <c r="L170" s="295"/>
      <c r="M170" s="295"/>
      <c r="N170" s="58"/>
      <c r="O170" s="2" t="s">
        <v>664</v>
      </c>
      <c r="P170" s="59"/>
      <c r="Q170" s="59"/>
    </row>
    <row r="171" spans="3:17" ht="13.5">
      <c r="C171" s="1" t="s">
        <v>266</v>
      </c>
      <c r="D171" s="9"/>
      <c r="E171" s="333"/>
      <c r="F171" s="292"/>
      <c r="G171" s="292"/>
      <c r="H171" s="292"/>
      <c r="I171" s="52"/>
      <c r="J171" s="333"/>
      <c r="K171" s="292"/>
      <c r="L171" s="292"/>
      <c r="M171" s="292"/>
      <c r="N171" s="58"/>
      <c r="O171" s="2" t="s">
        <v>664</v>
      </c>
      <c r="P171" s="59"/>
      <c r="Q171" s="59"/>
    </row>
    <row r="172" spans="3:17" ht="13.5">
      <c r="C172" s="1" t="s">
        <v>267</v>
      </c>
      <c r="D172" s="9"/>
      <c r="E172" s="333"/>
      <c r="F172" s="292"/>
      <c r="G172" s="292"/>
      <c r="H172" s="292"/>
      <c r="I172" s="52"/>
      <c r="J172" s="333"/>
      <c r="K172" s="292"/>
      <c r="L172" s="292"/>
      <c r="M172" s="292"/>
      <c r="N172" s="58"/>
      <c r="O172" s="2" t="s">
        <v>664</v>
      </c>
      <c r="P172" s="59"/>
      <c r="Q172" s="59"/>
    </row>
    <row r="173" spans="3:17" ht="13.5">
      <c r="C173" s="1" t="s">
        <v>268</v>
      </c>
      <c r="D173" s="9"/>
      <c r="E173" s="333"/>
      <c r="F173" s="292"/>
      <c r="G173" s="292"/>
      <c r="H173" s="292"/>
      <c r="I173" s="52"/>
      <c r="J173" s="333"/>
      <c r="K173" s="292"/>
      <c r="L173" s="292"/>
      <c r="M173" s="292"/>
      <c r="N173" s="58"/>
      <c r="O173" s="2" t="s">
        <v>664</v>
      </c>
      <c r="P173" s="59"/>
      <c r="Q173" s="59"/>
    </row>
    <row r="174" spans="3:17" ht="13.5">
      <c r="C174" s="1" t="s">
        <v>269</v>
      </c>
      <c r="D174" s="9" t="s">
        <v>664</v>
      </c>
      <c r="E174" s="333" t="s">
        <v>853</v>
      </c>
      <c r="F174" s="292"/>
      <c r="G174" s="292"/>
      <c r="H174" s="292"/>
      <c r="I174" s="52"/>
      <c r="J174" s="333"/>
      <c r="K174" s="292"/>
      <c r="L174" s="292"/>
      <c r="M174" s="292"/>
      <c r="N174" s="58"/>
      <c r="O174" s="58"/>
      <c r="P174" s="59"/>
      <c r="Q174" s="59"/>
    </row>
    <row r="175" spans="3:17" ht="13.5">
      <c r="C175" s="1" t="s">
        <v>270</v>
      </c>
      <c r="D175" s="9"/>
      <c r="E175" s="333"/>
      <c r="F175" s="292"/>
      <c r="G175" s="292"/>
      <c r="H175" s="292"/>
      <c r="I175" s="52"/>
      <c r="J175" s="333"/>
      <c r="K175" s="292"/>
      <c r="L175" s="292"/>
      <c r="M175" s="292"/>
      <c r="N175" s="2" t="s">
        <v>664</v>
      </c>
      <c r="O175" s="58"/>
      <c r="P175" s="59"/>
      <c r="Q175" s="59"/>
    </row>
    <row r="176" spans="3:17" ht="13.5">
      <c r="C176" s="1" t="s">
        <v>271</v>
      </c>
      <c r="D176" s="9" t="s">
        <v>664</v>
      </c>
      <c r="E176" s="335" t="s">
        <v>19</v>
      </c>
      <c r="F176" s="336"/>
      <c r="G176" s="336"/>
      <c r="H176" s="336"/>
      <c r="I176" s="52"/>
      <c r="J176" s="333"/>
      <c r="K176" s="292"/>
      <c r="L176" s="292"/>
      <c r="M176" s="292"/>
      <c r="N176" s="58"/>
      <c r="O176" s="58"/>
      <c r="P176" s="59"/>
      <c r="Q176" s="59"/>
    </row>
    <row r="177" spans="3:17" ht="13.5">
      <c r="C177" s="1" t="s">
        <v>272</v>
      </c>
      <c r="D177" s="9"/>
      <c r="E177" s="333"/>
      <c r="F177" s="292"/>
      <c r="G177" s="292"/>
      <c r="H177" s="292"/>
      <c r="I177" s="52"/>
      <c r="J177" s="333"/>
      <c r="K177" s="292"/>
      <c r="L177" s="292"/>
      <c r="M177" s="292"/>
      <c r="N177" s="58"/>
      <c r="O177" s="2" t="s">
        <v>664</v>
      </c>
      <c r="P177" s="59"/>
      <c r="Q177" s="59"/>
    </row>
    <row r="178" spans="3:17" ht="13.5">
      <c r="C178" s="1" t="s">
        <v>273</v>
      </c>
      <c r="D178" s="9"/>
      <c r="E178" s="333"/>
      <c r="F178" s="292"/>
      <c r="G178" s="292"/>
      <c r="H178" s="292"/>
      <c r="I178" s="52"/>
      <c r="J178" s="333"/>
      <c r="K178" s="292"/>
      <c r="L178" s="292"/>
      <c r="M178" s="292"/>
      <c r="N178" s="58"/>
      <c r="O178" s="2" t="s">
        <v>664</v>
      </c>
      <c r="P178" s="59"/>
      <c r="Q178" s="59"/>
    </row>
    <row r="179" spans="3:17" ht="13.5">
      <c r="C179" s="1" t="s">
        <v>274</v>
      </c>
      <c r="D179" s="9"/>
      <c r="E179" s="333"/>
      <c r="F179" s="292"/>
      <c r="G179" s="292"/>
      <c r="H179" s="292"/>
      <c r="I179" s="52"/>
      <c r="J179" s="333"/>
      <c r="K179" s="292"/>
      <c r="L179" s="292"/>
      <c r="M179" s="292"/>
      <c r="N179" s="58"/>
      <c r="O179" s="2" t="s">
        <v>664</v>
      </c>
      <c r="P179" s="59"/>
      <c r="Q179" s="59"/>
    </row>
    <row r="180" spans="3:17" ht="13.5">
      <c r="C180" s="1" t="s">
        <v>275</v>
      </c>
      <c r="D180" s="9"/>
      <c r="E180" s="333"/>
      <c r="F180" s="292"/>
      <c r="G180" s="292"/>
      <c r="H180" s="292"/>
      <c r="I180" s="52"/>
      <c r="J180" s="333"/>
      <c r="K180" s="292"/>
      <c r="L180" s="292"/>
      <c r="M180" s="292"/>
      <c r="N180" s="58"/>
      <c r="O180" s="2" t="s">
        <v>664</v>
      </c>
      <c r="P180" s="59"/>
      <c r="Q180" s="59"/>
    </row>
    <row r="181" spans="3:17" ht="13.5">
      <c r="C181" s="1" t="s">
        <v>276</v>
      </c>
      <c r="D181" s="9" t="s">
        <v>664</v>
      </c>
      <c r="E181" s="335" t="s">
        <v>196</v>
      </c>
      <c r="F181" s="336"/>
      <c r="G181" s="336"/>
      <c r="H181" s="336"/>
      <c r="I181" s="52"/>
      <c r="J181" s="333"/>
      <c r="K181" s="292"/>
      <c r="L181" s="292"/>
      <c r="M181" s="292"/>
      <c r="N181" s="58"/>
      <c r="O181" s="58"/>
      <c r="P181" s="59"/>
      <c r="Q181" s="59"/>
    </row>
    <row r="182" spans="3:17" ht="13.5">
      <c r="C182" s="1" t="s">
        <v>277</v>
      </c>
      <c r="D182" s="9"/>
      <c r="E182" s="333"/>
      <c r="F182" s="292"/>
      <c r="G182" s="292"/>
      <c r="H182" s="292"/>
      <c r="I182" s="52"/>
      <c r="J182" s="333"/>
      <c r="K182" s="292"/>
      <c r="L182" s="292"/>
      <c r="M182" s="292"/>
      <c r="N182" s="58"/>
      <c r="O182" s="2" t="s">
        <v>664</v>
      </c>
      <c r="P182" s="59"/>
      <c r="Q182" s="59"/>
    </row>
    <row r="183" spans="3:17" ht="13.5">
      <c r="C183" s="1" t="s">
        <v>278</v>
      </c>
      <c r="D183" s="9"/>
      <c r="E183" s="333"/>
      <c r="F183" s="292"/>
      <c r="G183" s="292"/>
      <c r="H183" s="292"/>
      <c r="I183" s="52"/>
      <c r="J183" s="333"/>
      <c r="K183" s="292"/>
      <c r="L183" s="292"/>
      <c r="M183" s="292"/>
      <c r="N183" s="58"/>
      <c r="O183" s="2" t="s">
        <v>664</v>
      </c>
      <c r="P183" s="59"/>
      <c r="Q183" s="59"/>
    </row>
    <row r="184" spans="3:17" ht="13.5">
      <c r="C184" s="1" t="s">
        <v>279</v>
      </c>
      <c r="D184" s="9"/>
      <c r="E184" s="333"/>
      <c r="F184" s="292"/>
      <c r="G184" s="292"/>
      <c r="H184" s="292"/>
      <c r="I184" s="52"/>
      <c r="J184" s="333"/>
      <c r="K184" s="292"/>
      <c r="L184" s="292"/>
      <c r="M184" s="292"/>
      <c r="N184" s="58"/>
      <c r="O184" s="2" t="s">
        <v>664</v>
      </c>
      <c r="P184" s="59"/>
      <c r="Q184" s="59"/>
    </row>
    <row r="185" spans="3:17" ht="13.5">
      <c r="C185" s="1" t="s">
        <v>280</v>
      </c>
      <c r="D185" s="9"/>
      <c r="E185" s="333"/>
      <c r="F185" s="292"/>
      <c r="G185" s="292"/>
      <c r="H185" s="292"/>
      <c r="I185" s="52"/>
      <c r="J185" s="333"/>
      <c r="K185" s="292"/>
      <c r="L185" s="292"/>
      <c r="M185" s="292"/>
      <c r="N185" s="58"/>
      <c r="O185" s="177" t="s">
        <v>664</v>
      </c>
      <c r="P185" s="59"/>
      <c r="Q185" s="59"/>
    </row>
    <row r="186" spans="3:17" ht="13.5">
      <c r="C186" s="1"/>
      <c r="D186" s="52"/>
      <c r="E186" s="333"/>
      <c r="F186" s="292"/>
      <c r="G186" s="292"/>
      <c r="H186" s="292"/>
      <c r="I186" s="52"/>
      <c r="J186" s="333"/>
      <c r="K186" s="292"/>
      <c r="L186" s="292"/>
      <c r="M186" s="292"/>
      <c r="N186" s="58"/>
      <c r="O186" s="58"/>
      <c r="P186" s="59"/>
      <c r="Q186" s="59"/>
    </row>
    <row r="187" spans="3:17" ht="13.5">
      <c r="C187" s="1" t="s">
        <v>413</v>
      </c>
      <c r="D187" s="40">
        <f>COUNTA(D169:D185)</f>
        <v>3</v>
      </c>
      <c r="E187" s="333"/>
      <c r="F187" s="292"/>
      <c r="G187" s="292"/>
      <c r="H187" s="292"/>
      <c r="I187" s="40">
        <f>COUNTA(I169:I185)</f>
        <v>0</v>
      </c>
      <c r="J187" s="333"/>
      <c r="K187" s="292"/>
      <c r="L187" s="292"/>
      <c r="M187" s="292"/>
      <c r="N187" s="39">
        <f>COUNTA(N169:N185)</f>
        <v>1</v>
      </c>
      <c r="O187" s="39">
        <f>COUNTA(O169:O185)</f>
        <v>13</v>
      </c>
      <c r="P187" s="59"/>
      <c r="Q187" s="59"/>
    </row>
    <row r="188" spans="3:17" ht="13.5">
      <c r="C188" s="59"/>
      <c r="D188" s="59"/>
      <c r="E188" s="59"/>
      <c r="F188" s="59"/>
      <c r="G188" s="59"/>
      <c r="H188" s="59"/>
      <c r="I188" s="59"/>
      <c r="J188" s="59"/>
      <c r="K188" s="59"/>
      <c r="L188" s="59"/>
      <c r="M188" s="59"/>
      <c r="N188" s="59"/>
      <c r="O188" s="59"/>
      <c r="P188" s="59"/>
      <c r="Q188" s="59"/>
    </row>
    <row r="189" spans="3:17" ht="13.5">
      <c r="C189" s="59"/>
      <c r="D189" s="59"/>
      <c r="E189" s="59"/>
      <c r="F189" s="59"/>
      <c r="G189" s="59"/>
      <c r="H189" s="59"/>
      <c r="I189" s="59"/>
      <c r="J189" s="59"/>
      <c r="K189" s="59"/>
      <c r="L189" s="59"/>
      <c r="M189" s="59"/>
      <c r="N189" s="59"/>
      <c r="O189" s="59"/>
      <c r="P189" s="59"/>
      <c r="Q189" s="59"/>
    </row>
    <row r="190" spans="3:17" ht="13.5">
      <c r="C190" s="309" t="s">
        <v>579</v>
      </c>
      <c r="D190" s="309"/>
      <c r="E190" s="309"/>
      <c r="F190" s="309"/>
      <c r="G190" s="309"/>
      <c r="H190" s="294"/>
      <c r="I190" s="294"/>
      <c r="J190" s="294"/>
      <c r="K190" s="59"/>
      <c r="L190" s="59"/>
      <c r="M190" s="59"/>
      <c r="N190" s="59"/>
      <c r="O190" s="59"/>
      <c r="P190" s="59"/>
      <c r="Q190" s="59"/>
    </row>
    <row r="191" spans="3:17" ht="13.5">
      <c r="C191" s="59"/>
      <c r="D191" s="59"/>
      <c r="E191" s="59"/>
      <c r="F191" s="59"/>
      <c r="G191" s="59"/>
      <c r="H191" s="59"/>
      <c r="I191" s="59"/>
      <c r="J191" s="59"/>
      <c r="K191" s="59"/>
      <c r="L191" s="59"/>
      <c r="M191" s="59"/>
      <c r="N191" s="59"/>
      <c r="O191" s="59"/>
      <c r="P191" s="59"/>
      <c r="Q191" s="59"/>
    </row>
    <row r="192" spans="3:17" ht="13.5">
      <c r="C192" s="58"/>
      <c r="D192" s="9" t="s">
        <v>574</v>
      </c>
      <c r="E192" s="337" t="s">
        <v>575</v>
      </c>
      <c r="F192" s="295"/>
      <c r="G192" s="295"/>
      <c r="H192" s="295"/>
      <c r="I192" s="9" t="s">
        <v>576</v>
      </c>
      <c r="J192" s="337" t="s">
        <v>575</v>
      </c>
      <c r="K192" s="295"/>
      <c r="L192" s="295"/>
      <c r="M192" s="295"/>
      <c r="N192" s="2" t="s">
        <v>577</v>
      </c>
      <c r="O192" s="2" t="s">
        <v>578</v>
      </c>
      <c r="P192" s="59"/>
      <c r="Q192" s="59"/>
    </row>
    <row r="193" spans="3:17" ht="13.5">
      <c r="C193" s="1" t="s">
        <v>264</v>
      </c>
      <c r="D193" s="9"/>
      <c r="E193" s="337"/>
      <c r="F193" s="295"/>
      <c r="G193" s="295"/>
      <c r="H193" s="295"/>
      <c r="I193" s="9"/>
      <c r="J193" s="337"/>
      <c r="K193" s="295"/>
      <c r="L193" s="295"/>
      <c r="M193" s="295"/>
      <c r="N193" s="58"/>
      <c r="O193" s="2" t="s">
        <v>701</v>
      </c>
      <c r="P193" s="59"/>
      <c r="Q193" s="59"/>
    </row>
    <row r="194" spans="3:17" ht="13.5">
      <c r="C194" s="1" t="s">
        <v>265</v>
      </c>
      <c r="D194" s="9"/>
      <c r="E194" s="337"/>
      <c r="F194" s="295"/>
      <c r="G194" s="295"/>
      <c r="H194" s="295"/>
      <c r="I194" s="9"/>
      <c r="J194" s="337"/>
      <c r="K194" s="295"/>
      <c r="L194" s="295"/>
      <c r="M194" s="295"/>
      <c r="N194" s="58"/>
      <c r="O194" s="2" t="s">
        <v>664</v>
      </c>
      <c r="P194" s="59"/>
      <c r="Q194" s="59"/>
    </row>
    <row r="195" spans="3:17" ht="13.5">
      <c r="C195" s="1" t="s">
        <v>266</v>
      </c>
      <c r="D195" s="9" t="s">
        <v>664</v>
      </c>
      <c r="E195" s="335" t="s">
        <v>776</v>
      </c>
      <c r="F195" s="336"/>
      <c r="G195" s="336"/>
      <c r="H195" s="336"/>
      <c r="I195" s="52"/>
      <c r="J195" s="333"/>
      <c r="K195" s="292"/>
      <c r="L195" s="292"/>
      <c r="M195" s="292"/>
      <c r="N195" s="58"/>
      <c r="O195" s="58"/>
      <c r="P195" s="59"/>
      <c r="Q195" s="59"/>
    </row>
    <row r="196" spans="3:17" ht="13.5">
      <c r="C196" s="1" t="s">
        <v>267</v>
      </c>
      <c r="D196" s="9"/>
      <c r="E196" s="333"/>
      <c r="F196" s="292"/>
      <c r="G196" s="292"/>
      <c r="H196" s="292"/>
      <c r="I196" s="52"/>
      <c r="J196" s="333"/>
      <c r="K196" s="292"/>
      <c r="L196" s="292"/>
      <c r="M196" s="292"/>
      <c r="N196" s="58"/>
      <c r="O196" s="2" t="s">
        <v>664</v>
      </c>
      <c r="P196" s="59"/>
      <c r="Q196" s="59"/>
    </row>
    <row r="197" spans="3:17" ht="13.5">
      <c r="C197" s="1" t="s">
        <v>268</v>
      </c>
      <c r="D197" s="9"/>
      <c r="E197" s="333"/>
      <c r="F197" s="292"/>
      <c r="G197" s="292"/>
      <c r="H197" s="292"/>
      <c r="I197" s="52"/>
      <c r="J197" s="333"/>
      <c r="K197" s="292"/>
      <c r="L197" s="292"/>
      <c r="M197" s="292"/>
      <c r="N197" s="58"/>
      <c r="O197" s="2" t="s">
        <v>664</v>
      </c>
      <c r="P197" s="59"/>
      <c r="Q197" s="59"/>
    </row>
    <row r="198" spans="3:17" ht="13.5">
      <c r="C198" s="1" t="s">
        <v>269</v>
      </c>
      <c r="D198" s="9" t="s">
        <v>664</v>
      </c>
      <c r="E198" s="333" t="s">
        <v>854</v>
      </c>
      <c r="F198" s="292"/>
      <c r="G198" s="292"/>
      <c r="H198" s="292"/>
      <c r="I198" s="52"/>
      <c r="J198" s="333"/>
      <c r="K198" s="292"/>
      <c r="L198" s="292"/>
      <c r="M198" s="292"/>
      <c r="N198" s="58"/>
      <c r="O198" s="58"/>
      <c r="P198" s="59"/>
      <c r="Q198" s="59"/>
    </row>
    <row r="199" spans="3:17" ht="13.5">
      <c r="C199" s="1" t="s">
        <v>270</v>
      </c>
      <c r="D199" s="9"/>
      <c r="E199" s="333"/>
      <c r="F199" s="292"/>
      <c r="G199" s="292"/>
      <c r="H199" s="292"/>
      <c r="I199" s="52"/>
      <c r="J199" s="333"/>
      <c r="K199" s="292"/>
      <c r="L199" s="292"/>
      <c r="M199" s="292"/>
      <c r="N199" s="58"/>
      <c r="O199" s="2" t="s">
        <v>664</v>
      </c>
      <c r="P199" s="59"/>
      <c r="Q199" s="59"/>
    </row>
    <row r="200" spans="3:17" ht="13.5">
      <c r="C200" s="1" t="s">
        <v>271</v>
      </c>
      <c r="D200" s="9"/>
      <c r="E200" s="333" t="s">
        <v>20</v>
      </c>
      <c r="F200" s="292"/>
      <c r="G200" s="292"/>
      <c r="H200" s="292"/>
      <c r="I200" s="52"/>
      <c r="J200" s="333"/>
      <c r="K200" s="292"/>
      <c r="L200" s="292"/>
      <c r="M200" s="292"/>
      <c r="N200" s="58"/>
      <c r="O200" s="58"/>
      <c r="P200" s="59"/>
      <c r="Q200" s="59"/>
    </row>
    <row r="201" spans="3:17" ht="13.5">
      <c r="C201" s="1" t="s">
        <v>272</v>
      </c>
      <c r="D201" s="9"/>
      <c r="E201" s="333"/>
      <c r="F201" s="292"/>
      <c r="G201" s="292"/>
      <c r="H201" s="292"/>
      <c r="I201" s="52"/>
      <c r="J201" s="333"/>
      <c r="K201" s="292"/>
      <c r="L201" s="292"/>
      <c r="M201" s="292"/>
      <c r="N201" s="58"/>
      <c r="O201" s="2" t="s">
        <v>664</v>
      </c>
      <c r="P201" s="59"/>
      <c r="Q201" s="59"/>
    </row>
    <row r="202" spans="3:17" ht="13.5">
      <c r="C202" s="1" t="s">
        <v>273</v>
      </c>
      <c r="D202" s="9"/>
      <c r="E202" s="333"/>
      <c r="F202" s="292"/>
      <c r="G202" s="292"/>
      <c r="H202" s="292"/>
      <c r="I202" s="52"/>
      <c r="J202" s="333"/>
      <c r="K202" s="292"/>
      <c r="L202" s="292"/>
      <c r="M202" s="292"/>
      <c r="N202" s="58"/>
      <c r="O202" s="2" t="s">
        <v>664</v>
      </c>
      <c r="P202" s="59"/>
      <c r="Q202" s="59"/>
    </row>
    <row r="203" spans="3:17" ht="13.5">
      <c r="C203" s="1" t="s">
        <v>274</v>
      </c>
      <c r="D203" s="9"/>
      <c r="E203" s="333"/>
      <c r="F203" s="292"/>
      <c r="G203" s="292"/>
      <c r="H203" s="292"/>
      <c r="I203" s="52"/>
      <c r="J203" s="333"/>
      <c r="K203" s="292"/>
      <c r="L203" s="292"/>
      <c r="M203" s="292"/>
      <c r="N203" s="58"/>
      <c r="O203" s="2" t="s">
        <v>664</v>
      </c>
      <c r="P203" s="59"/>
      <c r="Q203" s="59"/>
    </row>
    <row r="204" spans="3:17" ht="13.5">
      <c r="C204" s="1" t="s">
        <v>275</v>
      </c>
      <c r="D204" s="9"/>
      <c r="E204" s="333"/>
      <c r="F204" s="292"/>
      <c r="G204" s="292"/>
      <c r="H204" s="292"/>
      <c r="I204" s="52"/>
      <c r="J204" s="333"/>
      <c r="K204" s="292"/>
      <c r="L204" s="292"/>
      <c r="M204" s="292"/>
      <c r="N204" s="58"/>
      <c r="O204" s="2" t="s">
        <v>664</v>
      </c>
      <c r="P204" s="59"/>
      <c r="Q204" s="59"/>
    </row>
    <row r="205" spans="3:17" ht="13.5">
      <c r="C205" s="1" t="s">
        <v>276</v>
      </c>
      <c r="D205" s="9" t="s">
        <v>664</v>
      </c>
      <c r="E205" s="333" t="s">
        <v>197</v>
      </c>
      <c r="F205" s="292"/>
      <c r="G205" s="292"/>
      <c r="H205" s="292"/>
      <c r="I205" s="52"/>
      <c r="J205" s="333"/>
      <c r="K205" s="292"/>
      <c r="L205" s="292"/>
      <c r="M205" s="292"/>
      <c r="N205" s="58"/>
      <c r="O205" s="58"/>
      <c r="P205" s="59"/>
      <c r="Q205" s="59"/>
    </row>
    <row r="206" spans="3:17" ht="13.5">
      <c r="C206" s="1" t="s">
        <v>277</v>
      </c>
      <c r="D206" s="9"/>
      <c r="E206" s="333"/>
      <c r="F206" s="292"/>
      <c r="G206" s="292"/>
      <c r="H206" s="292"/>
      <c r="I206" s="52"/>
      <c r="J206" s="333"/>
      <c r="K206" s="292"/>
      <c r="L206" s="292"/>
      <c r="M206" s="292"/>
      <c r="N206" s="58"/>
      <c r="O206" s="2" t="s">
        <v>664</v>
      </c>
      <c r="P206" s="59"/>
      <c r="Q206" s="59"/>
    </row>
    <row r="207" spans="3:17" ht="13.5">
      <c r="C207" s="1" t="s">
        <v>278</v>
      </c>
      <c r="D207" s="9"/>
      <c r="E207" s="333"/>
      <c r="F207" s="292"/>
      <c r="G207" s="292"/>
      <c r="H207" s="292"/>
      <c r="I207" s="52"/>
      <c r="J207" s="333"/>
      <c r="K207" s="292"/>
      <c r="L207" s="292"/>
      <c r="M207" s="292"/>
      <c r="N207" s="58"/>
      <c r="O207" s="2" t="s">
        <v>664</v>
      </c>
      <c r="P207" s="59"/>
      <c r="Q207" s="59"/>
    </row>
    <row r="208" spans="3:17" ht="33" customHeight="1">
      <c r="C208" s="1" t="s">
        <v>279</v>
      </c>
      <c r="D208" s="9" t="s">
        <v>664</v>
      </c>
      <c r="E208" s="334" t="s">
        <v>154</v>
      </c>
      <c r="F208" s="290"/>
      <c r="G208" s="290"/>
      <c r="H208" s="291"/>
      <c r="I208" s="52"/>
      <c r="J208" s="333"/>
      <c r="K208" s="292"/>
      <c r="L208" s="292"/>
      <c r="M208" s="292"/>
      <c r="N208" s="58"/>
      <c r="O208" s="58"/>
      <c r="P208" s="59"/>
      <c r="Q208" s="59"/>
    </row>
    <row r="209" spans="3:17" ht="13.5">
      <c r="C209" s="1" t="s">
        <v>280</v>
      </c>
      <c r="D209" s="9"/>
      <c r="E209" s="333"/>
      <c r="F209" s="292"/>
      <c r="G209" s="292"/>
      <c r="H209" s="292"/>
      <c r="I209" s="52"/>
      <c r="J209" s="333"/>
      <c r="K209" s="292"/>
      <c r="L209" s="292"/>
      <c r="M209" s="292"/>
      <c r="N209" s="58"/>
      <c r="O209" s="177" t="s">
        <v>664</v>
      </c>
      <c r="P209" s="59"/>
      <c r="Q209" s="59"/>
    </row>
    <row r="210" spans="3:17" ht="13.5">
      <c r="C210" s="1"/>
      <c r="D210" s="52"/>
      <c r="E210" s="333"/>
      <c r="F210" s="292"/>
      <c r="G210" s="292"/>
      <c r="H210" s="292"/>
      <c r="I210" s="52"/>
      <c r="J210" s="333"/>
      <c r="K210" s="292"/>
      <c r="L210" s="292"/>
      <c r="M210" s="292"/>
      <c r="N210" s="58"/>
      <c r="O210" s="58"/>
      <c r="P210" s="59"/>
      <c r="Q210" s="59"/>
    </row>
    <row r="211" spans="3:17" ht="13.5">
      <c r="C211" s="1" t="s">
        <v>413</v>
      </c>
      <c r="D211" s="40">
        <f>COUNTA(D193:D209)</f>
        <v>4</v>
      </c>
      <c r="E211" s="333"/>
      <c r="F211" s="292"/>
      <c r="G211" s="292"/>
      <c r="H211" s="292"/>
      <c r="I211" s="40">
        <f>COUNTA(I193:I209)</f>
        <v>0</v>
      </c>
      <c r="J211" s="333"/>
      <c r="K211" s="292"/>
      <c r="L211" s="292"/>
      <c r="M211" s="292"/>
      <c r="N211" s="39">
        <f>COUNTA(N193:N209)</f>
        <v>0</v>
      </c>
      <c r="O211" s="39">
        <f>COUNTA(O193:O209)</f>
        <v>12</v>
      </c>
      <c r="P211" s="59"/>
      <c r="Q211" s="59"/>
    </row>
    <row r="212" spans="3:17" ht="13.5">
      <c r="C212" s="18"/>
      <c r="D212" s="49"/>
      <c r="E212" s="59"/>
      <c r="F212" s="59"/>
      <c r="G212" s="59"/>
      <c r="H212" s="59"/>
      <c r="I212" s="49"/>
      <c r="J212" s="59"/>
      <c r="K212" s="59"/>
      <c r="L212" s="59"/>
      <c r="M212" s="59"/>
      <c r="N212" s="49"/>
      <c r="O212" s="49"/>
      <c r="P212" s="59"/>
      <c r="Q212" s="59"/>
    </row>
    <row r="213" spans="3:17" ht="13.5">
      <c r="C213" s="18"/>
      <c r="D213" s="49"/>
      <c r="E213" s="59"/>
      <c r="F213" s="59"/>
      <c r="G213" s="59"/>
      <c r="H213" s="59"/>
      <c r="I213" s="49"/>
      <c r="J213" s="59"/>
      <c r="K213" s="59"/>
      <c r="L213" s="59"/>
      <c r="M213" s="59"/>
      <c r="N213" s="49"/>
      <c r="O213" s="49"/>
      <c r="P213" s="59"/>
      <c r="Q213" s="59"/>
    </row>
    <row r="214" spans="3:17" ht="13.5">
      <c r="C214" s="59"/>
      <c r="D214" s="59"/>
      <c r="E214" s="59"/>
      <c r="F214" s="59"/>
      <c r="G214" s="59"/>
      <c r="H214" s="59"/>
      <c r="I214" s="59"/>
      <c r="J214" s="59"/>
      <c r="K214" s="59"/>
      <c r="L214" s="59"/>
      <c r="M214" s="59"/>
      <c r="N214" s="59"/>
      <c r="O214" s="59"/>
      <c r="P214" s="59"/>
      <c r="Q214" s="59"/>
    </row>
    <row r="215" spans="3:17" ht="13.5">
      <c r="C215" s="309" t="s">
        <v>582</v>
      </c>
      <c r="D215" s="309"/>
      <c r="E215" s="309"/>
      <c r="F215" s="309"/>
      <c r="G215" s="309"/>
      <c r="H215" s="294"/>
      <c r="I215" s="294"/>
      <c r="J215" s="294"/>
      <c r="K215" s="59"/>
      <c r="L215" s="59"/>
      <c r="M215" s="59"/>
      <c r="N215" s="59"/>
      <c r="O215" s="59"/>
      <c r="P215" s="59"/>
      <c r="Q215" s="59"/>
    </row>
    <row r="216" spans="3:17" ht="13.5">
      <c r="C216" s="59"/>
      <c r="D216" s="49"/>
      <c r="E216" s="49"/>
      <c r="F216" s="49"/>
      <c r="G216" s="49"/>
      <c r="H216" s="59"/>
      <c r="I216" s="59"/>
      <c r="J216" s="59"/>
      <c r="K216" s="59"/>
      <c r="L216" s="59"/>
      <c r="M216" s="59"/>
      <c r="N216" s="59"/>
      <c r="O216" s="59"/>
      <c r="P216" s="59"/>
      <c r="Q216" s="59"/>
    </row>
    <row r="217" spans="3:17" ht="13.5">
      <c r="C217" s="58"/>
      <c r="D217" s="299" t="s">
        <v>580</v>
      </c>
      <c r="E217" s="300"/>
      <c r="F217" s="300"/>
      <c r="G217" s="300"/>
      <c r="H217" s="300"/>
      <c r="I217" s="301"/>
      <c r="J217" s="295" t="s">
        <v>581</v>
      </c>
      <c r="K217" s="295"/>
      <c r="L217" s="295"/>
      <c r="M217" s="295"/>
      <c r="N217" s="295"/>
      <c r="O217" s="295"/>
      <c r="P217" s="59"/>
      <c r="Q217" s="59"/>
    </row>
    <row r="218" spans="3:17" ht="13.5">
      <c r="C218" s="1" t="s">
        <v>264</v>
      </c>
      <c r="D218" s="330" t="s">
        <v>702</v>
      </c>
      <c r="E218" s="330"/>
      <c r="F218" s="330"/>
      <c r="G218" s="330"/>
      <c r="H218" s="330"/>
      <c r="I218" s="330"/>
      <c r="J218" s="330" t="s">
        <v>703</v>
      </c>
      <c r="K218" s="330"/>
      <c r="L218" s="330"/>
      <c r="M218" s="330"/>
      <c r="N218" s="330"/>
      <c r="O218" s="330"/>
      <c r="P218" s="59"/>
      <c r="Q218" s="59"/>
    </row>
    <row r="219" spans="3:17" ht="13.5">
      <c r="C219" s="1" t="s">
        <v>265</v>
      </c>
      <c r="D219" s="330" t="s">
        <v>702</v>
      </c>
      <c r="E219" s="330"/>
      <c r="F219" s="330"/>
      <c r="G219" s="330"/>
      <c r="H219" s="330"/>
      <c r="I219" s="330"/>
      <c r="J219" s="330" t="s">
        <v>740</v>
      </c>
      <c r="K219" s="330"/>
      <c r="L219" s="330"/>
      <c r="M219" s="330"/>
      <c r="N219" s="330"/>
      <c r="O219" s="330"/>
      <c r="P219" s="59"/>
      <c r="Q219" s="59"/>
    </row>
    <row r="220" spans="3:17" ht="13.5">
      <c r="C220" s="1" t="s">
        <v>266</v>
      </c>
      <c r="D220" s="330" t="s">
        <v>777</v>
      </c>
      <c r="E220" s="330"/>
      <c r="F220" s="330"/>
      <c r="G220" s="330"/>
      <c r="H220" s="330"/>
      <c r="I220" s="330"/>
      <c r="J220" s="330" t="s">
        <v>777</v>
      </c>
      <c r="K220" s="330"/>
      <c r="L220" s="330"/>
      <c r="M220" s="330"/>
      <c r="N220" s="330"/>
      <c r="O220" s="330"/>
      <c r="P220" s="59"/>
      <c r="Q220" s="59"/>
    </row>
    <row r="221" spans="3:17" ht="13.5">
      <c r="C221" s="1" t="s">
        <v>267</v>
      </c>
      <c r="D221" s="330" t="s">
        <v>806</v>
      </c>
      <c r="E221" s="330"/>
      <c r="F221" s="330"/>
      <c r="G221" s="330"/>
      <c r="H221" s="330"/>
      <c r="I221" s="330"/>
      <c r="J221" s="330" t="s">
        <v>702</v>
      </c>
      <c r="K221" s="330"/>
      <c r="L221" s="330"/>
      <c r="M221" s="330"/>
      <c r="N221" s="330"/>
      <c r="O221" s="330"/>
      <c r="P221" s="59"/>
      <c r="Q221" s="59"/>
    </row>
    <row r="222" spans="3:17" ht="13.5">
      <c r="C222" s="1" t="s">
        <v>268</v>
      </c>
      <c r="D222" s="330" t="s">
        <v>777</v>
      </c>
      <c r="E222" s="330"/>
      <c r="F222" s="330"/>
      <c r="G222" s="330"/>
      <c r="H222" s="330"/>
      <c r="I222" s="330"/>
      <c r="J222" s="330" t="s">
        <v>834</v>
      </c>
      <c r="K222" s="330"/>
      <c r="L222" s="330"/>
      <c r="M222" s="330"/>
      <c r="N222" s="330"/>
      <c r="O222" s="330"/>
      <c r="P222" s="59"/>
      <c r="Q222" s="59"/>
    </row>
    <row r="223" spans="3:17" ht="13.5">
      <c r="C223" s="1" t="s">
        <v>269</v>
      </c>
      <c r="D223" s="330"/>
      <c r="E223" s="330"/>
      <c r="F223" s="330"/>
      <c r="G223" s="330"/>
      <c r="H223" s="330"/>
      <c r="I223" s="330"/>
      <c r="J223" s="330" t="s">
        <v>855</v>
      </c>
      <c r="K223" s="330"/>
      <c r="L223" s="330"/>
      <c r="M223" s="330"/>
      <c r="N223" s="330"/>
      <c r="O223" s="330"/>
      <c r="P223" s="59"/>
      <c r="Q223" s="59"/>
    </row>
    <row r="224" spans="3:17" ht="13.5">
      <c r="C224" s="1" t="s">
        <v>270</v>
      </c>
      <c r="D224" s="330" t="s">
        <v>702</v>
      </c>
      <c r="E224" s="330"/>
      <c r="F224" s="330"/>
      <c r="G224" s="330"/>
      <c r="H224" s="330"/>
      <c r="I224" s="330"/>
      <c r="J224" s="330" t="s">
        <v>702</v>
      </c>
      <c r="K224" s="330"/>
      <c r="L224" s="330"/>
      <c r="M224" s="330"/>
      <c r="N224" s="330"/>
      <c r="O224" s="330"/>
      <c r="P224" s="59"/>
      <c r="Q224" s="59"/>
    </row>
    <row r="225" spans="3:17" ht="13.5">
      <c r="C225" s="1" t="s">
        <v>271</v>
      </c>
      <c r="D225" s="330" t="s">
        <v>702</v>
      </c>
      <c r="E225" s="330"/>
      <c r="F225" s="330"/>
      <c r="G225" s="330"/>
      <c r="H225" s="330"/>
      <c r="I225" s="330"/>
      <c r="J225" s="330" t="s">
        <v>702</v>
      </c>
      <c r="K225" s="330"/>
      <c r="L225" s="330"/>
      <c r="M225" s="330"/>
      <c r="N225" s="330"/>
      <c r="O225" s="330"/>
      <c r="P225" s="59"/>
      <c r="Q225" s="59"/>
    </row>
    <row r="226" spans="3:17" ht="13.5">
      <c r="C226" s="1" t="s">
        <v>272</v>
      </c>
      <c r="D226" s="330" t="s">
        <v>777</v>
      </c>
      <c r="E226" s="330"/>
      <c r="F226" s="330"/>
      <c r="G226" s="330"/>
      <c r="H226" s="330"/>
      <c r="I226" s="330"/>
      <c r="J226" s="330" t="s">
        <v>777</v>
      </c>
      <c r="K226" s="330"/>
      <c r="L226" s="330"/>
      <c r="M226" s="330"/>
      <c r="N226" s="330"/>
      <c r="O226" s="330"/>
      <c r="P226" s="59"/>
      <c r="Q226" s="59"/>
    </row>
    <row r="227" spans="3:17" ht="13.5">
      <c r="C227" s="1" t="s">
        <v>273</v>
      </c>
      <c r="D227" s="330" t="s">
        <v>777</v>
      </c>
      <c r="E227" s="330"/>
      <c r="F227" s="330"/>
      <c r="G227" s="330"/>
      <c r="H227" s="330"/>
      <c r="I227" s="330"/>
      <c r="J227" s="330" t="s">
        <v>777</v>
      </c>
      <c r="K227" s="330"/>
      <c r="L227" s="330"/>
      <c r="M227" s="330"/>
      <c r="N227" s="330"/>
      <c r="O227" s="330"/>
      <c r="P227" s="59"/>
      <c r="Q227" s="59"/>
    </row>
    <row r="228" spans="3:17" ht="13.5">
      <c r="C228" s="1" t="s">
        <v>274</v>
      </c>
      <c r="D228" s="330" t="s">
        <v>777</v>
      </c>
      <c r="E228" s="330"/>
      <c r="F228" s="330"/>
      <c r="G228" s="330"/>
      <c r="H228" s="330"/>
      <c r="I228" s="330"/>
      <c r="J228" s="330" t="s">
        <v>87</v>
      </c>
      <c r="K228" s="330"/>
      <c r="L228" s="330"/>
      <c r="M228" s="330"/>
      <c r="N228" s="330"/>
      <c r="O228" s="330"/>
      <c r="P228" s="59"/>
      <c r="Q228" s="59"/>
    </row>
    <row r="229" spans="3:17" ht="13.5">
      <c r="C229" s="1" t="s">
        <v>275</v>
      </c>
      <c r="D229" s="330" t="s">
        <v>171</v>
      </c>
      <c r="E229" s="330"/>
      <c r="F229" s="330"/>
      <c r="G229" s="330"/>
      <c r="H229" s="330"/>
      <c r="I229" s="330"/>
      <c r="J229" s="330" t="s">
        <v>172</v>
      </c>
      <c r="K229" s="330"/>
      <c r="L229" s="330"/>
      <c r="M229" s="330"/>
      <c r="N229" s="330"/>
      <c r="O229" s="330"/>
      <c r="P229" s="59"/>
      <c r="Q229" s="59"/>
    </row>
    <row r="230" spans="3:17" ht="13.5">
      <c r="C230" s="1" t="s">
        <v>276</v>
      </c>
      <c r="D230" s="330" t="s">
        <v>777</v>
      </c>
      <c r="E230" s="330"/>
      <c r="F230" s="330"/>
      <c r="G230" s="330"/>
      <c r="H230" s="330"/>
      <c r="I230" s="330"/>
      <c r="J230" s="330" t="s">
        <v>777</v>
      </c>
      <c r="K230" s="330"/>
      <c r="L230" s="330"/>
      <c r="M230" s="330"/>
      <c r="N230" s="330"/>
      <c r="O230" s="330"/>
      <c r="P230" s="59"/>
      <c r="Q230" s="59"/>
    </row>
    <row r="231" spans="3:17" ht="13.5">
      <c r="C231" s="1" t="s">
        <v>277</v>
      </c>
      <c r="D231" s="330" t="s">
        <v>219</v>
      </c>
      <c r="E231" s="330"/>
      <c r="F231" s="330"/>
      <c r="G231" s="330"/>
      <c r="H231" s="330"/>
      <c r="I231" s="330"/>
      <c r="J231" s="330" t="s">
        <v>219</v>
      </c>
      <c r="K231" s="330"/>
      <c r="L231" s="330"/>
      <c r="M231" s="330"/>
      <c r="N231" s="330"/>
      <c r="O231" s="330"/>
      <c r="P231" s="59"/>
      <c r="Q231" s="59"/>
    </row>
    <row r="232" spans="3:17" ht="13.5">
      <c r="C232" s="1" t="s">
        <v>278</v>
      </c>
      <c r="D232" s="330" t="s">
        <v>855</v>
      </c>
      <c r="E232" s="330"/>
      <c r="F232" s="330"/>
      <c r="G232" s="330"/>
      <c r="H232" s="330"/>
      <c r="I232" s="330"/>
      <c r="J232" s="330" t="s">
        <v>855</v>
      </c>
      <c r="K232" s="330"/>
      <c r="L232" s="330"/>
      <c r="M232" s="330"/>
      <c r="N232" s="330"/>
      <c r="O232" s="330"/>
      <c r="P232" s="59"/>
      <c r="Q232" s="59"/>
    </row>
    <row r="233" spans="3:17" ht="13.5">
      <c r="C233" s="1" t="s">
        <v>279</v>
      </c>
      <c r="D233" s="330" t="s">
        <v>777</v>
      </c>
      <c r="E233" s="330"/>
      <c r="F233" s="330"/>
      <c r="G233" s="330"/>
      <c r="H233" s="330"/>
      <c r="I233" s="330"/>
      <c r="J233" s="330" t="s">
        <v>155</v>
      </c>
      <c r="K233" s="330"/>
      <c r="L233" s="330"/>
      <c r="M233" s="330"/>
      <c r="N233" s="330"/>
      <c r="O233" s="330"/>
      <c r="P233" s="59"/>
      <c r="Q233" s="59"/>
    </row>
    <row r="234" spans="3:17" ht="13.5">
      <c r="C234" s="1" t="s">
        <v>280</v>
      </c>
      <c r="D234" s="330" t="s">
        <v>171</v>
      </c>
      <c r="E234" s="330"/>
      <c r="F234" s="330"/>
      <c r="G234" s="330"/>
      <c r="H234" s="330"/>
      <c r="I234" s="330"/>
      <c r="J234" s="330" t="s">
        <v>917</v>
      </c>
      <c r="K234" s="330"/>
      <c r="L234" s="330"/>
      <c r="M234" s="330"/>
      <c r="N234" s="330"/>
      <c r="O234" s="330"/>
      <c r="P234" s="59"/>
      <c r="Q234" s="59"/>
    </row>
    <row r="235" spans="3:17" ht="13.5">
      <c r="C235" s="1"/>
      <c r="D235" s="330"/>
      <c r="E235" s="330"/>
      <c r="F235" s="330"/>
      <c r="G235" s="330"/>
      <c r="H235" s="330"/>
      <c r="I235" s="330"/>
      <c r="J235" s="330"/>
      <c r="K235" s="330"/>
      <c r="L235" s="330"/>
      <c r="M235" s="330"/>
      <c r="N235" s="330"/>
      <c r="O235" s="330"/>
      <c r="P235" s="59"/>
      <c r="Q235" s="59"/>
    </row>
    <row r="236" spans="3:17" ht="13.5">
      <c r="C236" s="1" t="s">
        <v>413</v>
      </c>
      <c r="D236" s="330"/>
      <c r="E236" s="330"/>
      <c r="F236" s="330"/>
      <c r="G236" s="330"/>
      <c r="H236" s="330"/>
      <c r="I236" s="330"/>
      <c r="J236" s="330"/>
      <c r="K236" s="330"/>
      <c r="L236" s="330"/>
      <c r="M236" s="330"/>
      <c r="N236" s="330"/>
      <c r="O236" s="330"/>
      <c r="P236" s="59"/>
      <c r="Q236" s="59"/>
    </row>
    <row r="237" spans="3:17" ht="13.5">
      <c r="C237" s="18"/>
      <c r="D237" s="59"/>
      <c r="E237" s="59"/>
      <c r="F237" s="59"/>
      <c r="G237" s="59"/>
      <c r="H237" s="59"/>
      <c r="I237" s="59"/>
      <c r="J237" s="59"/>
      <c r="K237" s="59"/>
      <c r="L237" s="59"/>
      <c r="M237" s="59"/>
      <c r="N237" s="59"/>
      <c r="O237" s="59"/>
      <c r="P237" s="59"/>
      <c r="Q237" s="59"/>
    </row>
    <row r="238" spans="3:17" ht="13.5">
      <c r="C238" s="18"/>
      <c r="D238" s="59"/>
      <c r="E238" s="59"/>
      <c r="F238" s="59"/>
      <c r="G238" s="59"/>
      <c r="H238" s="59"/>
      <c r="I238" s="59"/>
      <c r="J238" s="59"/>
      <c r="K238" s="59"/>
      <c r="L238" s="59"/>
      <c r="M238" s="59"/>
      <c r="N238" s="59"/>
      <c r="O238" s="59"/>
      <c r="P238" s="59"/>
      <c r="Q238" s="59"/>
    </row>
    <row r="239" spans="3:17" ht="13.5">
      <c r="C239" s="59"/>
      <c r="D239" s="59"/>
      <c r="E239" s="59"/>
      <c r="F239" s="59"/>
      <c r="G239" s="59"/>
      <c r="H239" s="59"/>
      <c r="I239" s="59"/>
      <c r="J239" s="59"/>
      <c r="K239" s="59"/>
      <c r="L239" s="59"/>
      <c r="M239" s="59"/>
      <c r="N239" s="59"/>
      <c r="O239" s="59"/>
      <c r="P239" s="59"/>
      <c r="Q239" s="59"/>
    </row>
    <row r="240" spans="3:17" ht="13.5">
      <c r="C240" s="58"/>
      <c r="D240" s="299" t="s">
        <v>583</v>
      </c>
      <c r="E240" s="300"/>
      <c r="F240" s="300"/>
      <c r="G240" s="300"/>
      <c r="H240" s="300"/>
      <c r="I240" s="301"/>
      <c r="J240" s="295" t="s">
        <v>584</v>
      </c>
      <c r="K240" s="295"/>
      <c r="L240" s="295"/>
      <c r="M240" s="295"/>
      <c r="N240" s="295"/>
      <c r="O240" s="295"/>
      <c r="P240" s="59"/>
      <c r="Q240" s="59"/>
    </row>
    <row r="241" spans="3:17" ht="13.5">
      <c r="C241" s="1" t="s">
        <v>264</v>
      </c>
      <c r="D241" s="292" t="s">
        <v>704</v>
      </c>
      <c r="E241" s="292"/>
      <c r="F241" s="292"/>
      <c r="G241" s="292"/>
      <c r="H241" s="292"/>
      <c r="I241" s="292"/>
      <c r="J241" s="292" t="s">
        <v>704</v>
      </c>
      <c r="K241" s="292"/>
      <c r="L241" s="292"/>
      <c r="M241" s="292"/>
      <c r="N241" s="292"/>
      <c r="O241" s="292"/>
      <c r="P241" s="59"/>
      <c r="Q241" s="59"/>
    </row>
    <row r="242" spans="3:17" ht="13.5">
      <c r="C242" s="1" t="s">
        <v>265</v>
      </c>
      <c r="D242" s="292" t="s">
        <v>741</v>
      </c>
      <c r="E242" s="292"/>
      <c r="F242" s="292"/>
      <c r="G242" s="292"/>
      <c r="H242" s="292"/>
      <c r="I242" s="292"/>
      <c r="J242" s="292" t="s">
        <v>742</v>
      </c>
      <c r="K242" s="292"/>
      <c r="L242" s="292"/>
      <c r="M242" s="292"/>
      <c r="N242" s="292"/>
      <c r="O242" s="292"/>
      <c r="P242" s="59"/>
      <c r="Q242" s="59"/>
    </row>
    <row r="243" spans="3:17" ht="13.5">
      <c r="C243" s="1" t="s">
        <v>266</v>
      </c>
      <c r="D243" s="292" t="s">
        <v>778</v>
      </c>
      <c r="E243" s="292"/>
      <c r="F243" s="292"/>
      <c r="G243" s="292"/>
      <c r="H243" s="292"/>
      <c r="I243" s="292"/>
      <c r="J243" s="292" t="s">
        <v>779</v>
      </c>
      <c r="K243" s="292"/>
      <c r="L243" s="292"/>
      <c r="M243" s="292"/>
      <c r="N243" s="292"/>
      <c r="O243" s="292"/>
      <c r="P243" s="59"/>
      <c r="Q243" s="59"/>
    </row>
    <row r="244" spans="3:17" ht="13.5">
      <c r="C244" s="1" t="s">
        <v>267</v>
      </c>
      <c r="D244" s="330" t="s">
        <v>220</v>
      </c>
      <c r="E244" s="330"/>
      <c r="F244" s="330"/>
      <c r="G244" s="330"/>
      <c r="H244" s="330"/>
      <c r="I244" s="330"/>
      <c r="J244" s="331" t="s">
        <v>807</v>
      </c>
      <c r="K244" s="331"/>
      <c r="L244" s="331"/>
      <c r="M244" s="331"/>
      <c r="N244" s="331"/>
      <c r="O244" s="331"/>
      <c r="P244" s="59"/>
      <c r="Q244" s="59"/>
    </row>
    <row r="245" spans="3:17" ht="13.5">
      <c r="C245" s="1" t="s">
        <v>268</v>
      </c>
      <c r="D245" s="330" t="s">
        <v>835</v>
      </c>
      <c r="E245" s="330"/>
      <c r="F245" s="330"/>
      <c r="G245" s="330"/>
      <c r="H245" s="330"/>
      <c r="I245" s="330"/>
      <c r="J245" s="330" t="s">
        <v>835</v>
      </c>
      <c r="K245" s="330"/>
      <c r="L245" s="330"/>
      <c r="M245" s="330"/>
      <c r="N245" s="330"/>
      <c r="O245" s="330"/>
      <c r="P245" s="59"/>
      <c r="Q245" s="59"/>
    </row>
    <row r="246" spans="3:17" ht="13.5">
      <c r="C246" s="1" t="s">
        <v>269</v>
      </c>
      <c r="D246" s="330" t="s">
        <v>856</v>
      </c>
      <c r="E246" s="330"/>
      <c r="F246" s="330"/>
      <c r="G246" s="330"/>
      <c r="H246" s="330"/>
      <c r="I246" s="330"/>
      <c r="J246" s="330" t="s">
        <v>857</v>
      </c>
      <c r="K246" s="330"/>
      <c r="L246" s="330"/>
      <c r="M246" s="330"/>
      <c r="N246" s="330"/>
      <c r="O246" s="330"/>
      <c r="P246" s="59"/>
      <c r="Q246" s="59"/>
    </row>
    <row r="247" spans="3:17" ht="13.5">
      <c r="C247" s="1" t="s">
        <v>270</v>
      </c>
      <c r="D247" s="330" t="s">
        <v>877</v>
      </c>
      <c r="E247" s="330"/>
      <c r="F247" s="330"/>
      <c r="G247" s="330"/>
      <c r="H247" s="330"/>
      <c r="I247" s="330"/>
      <c r="J247" s="330" t="s">
        <v>877</v>
      </c>
      <c r="K247" s="330"/>
      <c r="L247" s="330"/>
      <c r="M247" s="330"/>
      <c r="N247" s="330"/>
      <c r="O247" s="330"/>
      <c r="P247" s="59"/>
      <c r="Q247" s="59"/>
    </row>
    <row r="248" spans="3:17" ht="13.5">
      <c r="C248" s="1" t="s">
        <v>271</v>
      </c>
      <c r="D248" s="330" t="s">
        <v>21</v>
      </c>
      <c r="E248" s="330"/>
      <c r="F248" s="330"/>
      <c r="G248" s="330"/>
      <c r="H248" s="330"/>
      <c r="I248" s="330"/>
      <c r="J248" s="330" t="s">
        <v>22</v>
      </c>
      <c r="K248" s="330"/>
      <c r="L248" s="330"/>
      <c r="M248" s="330"/>
      <c r="N248" s="330"/>
      <c r="O248" s="330"/>
      <c r="P248" s="59"/>
      <c r="Q248" s="59"/>
    </row>
    <row r="249" spans="3:17" ht="13.5">
      <c r="C249" s="1" t="s">
        <v>272</v>
      </c>
      <c r="D249" s="330" t="s">
        <v>44</v>
      </c>
      <c r="E249" s="330"/>
      <c r="F249" s="330"/>
      <c r="G249" s="330"/>
      <c r="H249" s="330"/>
      <c r="I249" s="330"/>
      <c r="J249" s="330" t="s">
        <v>43</v>
      </c>
      <c r="K249" s="330"/>
      <c r="L249" s="330"/>
      <c r="M249" s="330"/>
      <c r="N249" s="330"/>
      <c r="O249" s="330"/>
      <c r="P249" s="59"/>
      <c r="Q249" s="59"/>
    </row>
    <row r="250" spans="3:17" ht="13.5">
      <c r="C250" s="1" t="s">
        <v>273</v>
      </c>
      <c r="D250" s="330" t="s">
        <v>61</v>
      </c>
      <c r="E250" s="330"/>
      <c r="F250" s="330"/>
      <c r="G250" s="330"/>
      <c r="H250" s="330"/>
      <c r="I250" s="330"/>
      <c r="J250" s="330" t="s">
        <v>61</v>
      </c>
      <c r="K250" s="330"/>
      <c r="L250" s="330"/>
      <c r="M250" s="330"/>
      <c r="N250" s="330"/>
      <c r="O250" s="330"/>
      <c r="P250" s="59"/>
      <c r="Q250" s="59"/>
    </row>
    <row r="251" spans="3:17" ht="13.5">
      <c r="C251" s="1" t="s">
        <v>274</v>
      </c>
      <c r="D251" s="330" t="s">
        <v>88</v>
      </c>
      <c r="E251" s="330"/>
      <c r="F251" s="330"/>
      <c r="G251" s="330"/>
      <c r="H251" s="330"/>
      <c r="I251" s="330"/>
      <c r="J251" s="330" t="s">
        <v>88</v>
      </c>
      <c r="K251" s="330"/>
      <c r="L251" s="330"/>
      <c r="M251" s="330"/>
      <c r="N251" s="330"/>
      <c r="O251" s="330"/>
      <c r="P251" s="59"/>
      <c r="Q251" s="59"/>
    </row>
    <row r="252" spans="3:17" ht="13.5">
      <c r="C252" s="1" t="s">
        <v>275</v>
      </c>
      <c r="D252" s="330" t="s">
        <v>173</v>
      </c>
      <c r="E252" s="330"/>
      <c r="F252" s="330"/>
      <c r="G252" s="330"/>
      <c r="H252" s="330"/>
      <c r="I252" s="330"/>
      <c r="J252" s="330" t="s">
        <v>173</v>
      </c>
      <c r="K252" s="330"/>
      <c r="L252" s="330"/>
      <c r="M252" s="330"/>
      <c r="N252" s="330"/>
      <c r="O252" s="330"/>
      <c r="P252" s="59"/>
      <c r="Q252" s="59"/>
    </row>
    <row r="253" spans="3:17" ht="13.5">
      <c r="C253" s="1" t="s">
        <v>276</v>
      </c>
      <c r="D253" s="330" t="s">
        <v>198</v>
      </c>
      <c r="E253" s="330"/>
      <c r="F253" s="330"/>
      <c r="G253" s="330"/>
      <c r="H253" s="330"/>
      <c r="I253" s="330"/>
      <c r="J253" s="330" t="s">
        <v>198</v>
      </c>
      <c r="K253" s="330"/>
      <c r="L253" s="330"/>
      <c r="M253" s="330"/>
      <c r="N253" s="330"/>
      <c r="O253" s="330"/>
      <c r="P253" s="59"/>
      <c r="Q253" s="59"/>
    </row>
    <row r="254" spans="3:17" ht="13.5">
      <c r="C254" s="1" t="s">
        <v>277</v>
      </c>
      <c r="D254" s="330" t="s">
        <v>220</v>
      </c>
      <c r="E254" s="330"/>
      <c r="F254" s="330"/>
      <c r="G254" s="330"/>
      <c r="H254" s="330"/>
      <c r="I254" s="330"/>
      <c r="J254" s="330" t="s">
        <v>221</v>
      </c>
      <c r="K254" s="330"/>
      <c r="L254" s="330"/>
      <c r="M254" s="330"/>
      <c r="N254" s="330"/>
      <c r="O254" s="330"/>
      <c r="P254" s="59"/>
      <c r="Q254" s="59"/>
    </row>
    <row r="255" spans="3:17" ht="13.5">
      <c r="C255" s="1" t="s">
        <v>278</v>
      </c>
      <c r="D255" s="330" t="s">
        <v>259</v>
      </c>
      <c r="E255" s="330"/>
      <c r="F255" s="330"/>
      <c r="G255" s="330"/>
      <c r="H255" s="330"/>
      <c r="I255" s="330"/>
      <c r="J255" s="330" t="s">
        <v>259</v>
      </c>
      <c r="K255" s="330"/>
      <c r="L255" s="330"/>
      <c r="M255" s="330"/>
      <c r="N255" s="330"/>
      <c r="O255" s="330"/>
      <c r="P255" s="59"/>
      <c r="Q255" s="59"/>
    </row>
    <row r="256" spans="3:17" ht="13.5">
      <c r="C256" s="1" t="s">
        <v>279</v>
      </c>
      <c r="D256" s="330" t="s">
        <v>156</v>
      </c>
      <c r="E256" s="330"/>
      <c r="F256" s="330"/>
      <c r="G256" s="330"/>
      <c r="H256" s="330"/>
      <c r="I256" s="330"/>
      <c r="J256" s="330" t="s">
        <v>157</v>
      </c>
      <c r="K256" s="330"/>
      <c r="L256" s="330"/>
      <c r="M256" s="330"/>
      <c r="N256" s="330"/>
      <c r="O256" s="330"/>
      <c r="P256" s="59"/>
      <c r="Q256" s="59"/>
    </row>
    <row r="257" spans="3:17" ht="13.5">
      <c r="C257" s="1" t="s">
        <v>280</v>
      </c>
      <c r="D257" s="330" t="s">
        <v>917</v>
      </c>
      <c r="E257" s="330"/>
      <c r="F257" s="330"/>
      <c r="G257" s="330"/>
      <c r="H257" s="330"/>
      <c r="I257" s="330"/>
      <c r="J257" s="330" t="s">
        <v>917</v>
      </c>
      <c r="K257" s="330"/>
      <c r="L257" s="330"/>
      <c r="M257" s="330"/>
      <c r="N257" s="330"/>
      <c r="O257" s="330"/>
      <c r="P257" s="59"/>
      <c r="Q257" s="59"/>
    </row>
    <row r="258" spans="3:17" ht="13.5">
      <c r="C258" s="1"/>
      <c r="D258" s="330"/>
      <c r="E258" s="330"/>
      <c r="F258" s="330"/>
      <c r="G258" s="330"/>
      <c r="H258" s="330"/>
      <c r="I258" s="330"/>
      <c r="J258" s="330"/>
      <c r="K258" s="330"/>
      <c r="L258" s="330"/>
      <c r="M258" s="330"/>
      <c r="N258" s="330"/>
      <c r="O258" s="330"/>
      <c r="P258" s="59"/>
      <c r="Q258" s="59"/>
    </row>
    <row r="259" spans="3:17" ht="13.5">
      <c r="C259" s="1" t="s">
        <v>413</v>
      </c>
      <c r="D259" s="330"/>
      <c r="E259" s="330"/>
      <c r="F259" s="330"/>
      <c r="G259" s="330"/>
      <c r="H259" s="330"/>
      <c r="I259" s="330"/>
      <c r="J259" s="330"/>
      <c r="K259" s="330"/>
      <c r="L259" s="330"/>
      <c r="M259" s="330"/>
      <c r="N259" s="330"/>
      <c r="O259" s="330"/>
      <c r="P259" s="59"/>
      <c r="Q259" s="59"/>
    </row>
    <row r="260" spans="3:17" ht="13.5">
      <c r="C260" s="18"/>
      <c r="D260" s="59"/>
      <c r="E260" s="59"/>
      <c r="F260" s="59"/>
      <c r="G260" s="59"/>
      <c r="H260" s="59"/>
      <c r="I260" s="59"/>
      <c r="J260" s="59"/>
      <c r="K260" s="59"/>
      <c r="L260" s="59"/>
      <c r="M260" s="59"/>
      <c r="N260" s="59"/>
      <c r="O260" s="59"/>
      <c r="P260" s="59"/>
      <c r="Q260" s="59"/>
    </row>
    <row r="261" spans="3:17" ht="13.5">
      <c r="C261" s="18"/>
      <c r="D261" s="59"/>
      <c r="E261" s="59"/>
      <c r="F261" s="59"/>
      <c r="G261" s="59"/>
      <c r="H261" s="59"/>
      <c r="I261" s="59"/>
      <c r="J261" s="59"/>
      <c r="K261" s="59"/>
      <c r="L261" s="59"/>
      <c r="M261" s="59"/>
      <c r="N261" s="59"/>
      <c r="O261" s="59"/>
      <c r="P261" s="59"/>
      <c r="Q261" s="59"/>
    </row>
    <row r="262" spans="3:17" ht="13.5">
      <c r="C262" s="18"/>
      <c r="D262" s="59"/>
      <c r="E262" s="59"/>
      <c r="F262" s="59"/>
      <c r="G262" s="59"/>
      <c r="H262" s="59"/>
      <c r="I262" s="59"/>
      <c r="J262" s="59"/>
      <c r="K262" s="59"/>
      <c r="L262" s="59"/>
      <c r="M262" s="59"/>
      <c r="N262" s="59"/>
      <c r="O262" s="59"/>
      <c r="P262" s="59"/>
      <c r="Q262" s="59"/>
    </row>
    <row r="263" spans="3:17" ht="13.5">
      <c r="C263" s="18"/>
      <c r="D263" s="59"/>
      <c r="E263" s="59"/>
      <c r="F263" s="59"/>
      <c r="G263" s="59"/>
      <c r="H263" s="59"/>
      <c r="I263" s="59"/>
      <c r="J263" s="59"/>
      <c r="K263" s="59"/>
      <c r="L263" s="59"/>
      <c r="M263" s="59"/>
      <c r="N263" s="59"/>
      <c r="O263" s="59"/>
      <c r="P263" s="59"/>
      <c r="Q263" s="59"/>
    </row>
    <row r="264" spans="3:17" ht="13.5">
      <c r="C264" s="18"/>
      <c r="D264" s="59"/>
      <c r="E264" s="59"/>
      <c r="F264" s="59"/>
      <c r="G264" s="59"/>
      <c r="H264" s="59"/>
      <c r="I264" s="59"/>
      <c r="J264" s="59"/>
      <c r="K264" s="59"/>
      <c r="L264" s="59"/>
      <c r="M264" s="59"/>
      <c r="N264" s="59"/>
      <c r="O264" s="59"/>
      <c r="P264" s="59"/>
      <c r="Q264" s="59"/>
    </row>
    <row r="265" spans="3:17" ht="13.5">
      <c r="C265" s="18"/>
      <c r="D265" s="59"/>
      <c r="E265" s="59"/>
      <c r="F265" s="59"/>
      <c r="G265" s="59"/>
      <c r="H265" s="59"/>
      <c r="I265" s="59"/>
      <c r="J265" s="59"/>
      <c r="K265" s="59"/>
      <c r="L265" s="59"/>
      <c r="M265" s="59"/>
      <c r="N265" s="59"/>
      <c r="O265" s="59"/>
      <c r="P265" s="59"/>
      <c r="Q265" s="59"/>
    </row>
    <row r="266" spans="3:17" ht="13.5">
      <c r="C266" s="18"/>
      <c r="D266" s="59"/>
      <c r="E266" s="59"/>
      <c r="F266" s="59"/>
      <c r="G266" s="59"/>
      <c r="H266" s="59"/>
      <c r="I266" s="59"/>
      <c r="J266" s="59"/>
      <c r="K266" s="59"/>
      <c r="L266" s="59"/>
      <c r="M266" s="59"/>
      <c r="N266" s="59"/>
      <c r="O266" s="59"/>
      <c r="P266" s="59"/>
      <c r="Q266" s="59"/>
    </row>
    <row r="267" spans="3:17" ht="13.5">
      <c r="C267" s="59"/>
      <c r="D267" s="59"/>
      <c r="E267" s="59"/>
      <c r="F267" s="59"/>
      <c r="G267" s="59"/>
      <c r="H267" s="59"/>
      <c r="I267" s="59"/>
      <c r="J267" s="59"/>
      <c r="K267" s="59"/>
      <c r="L267" s="59"/>
      <c r="M267" s="59"/>
      <c r="N267" s="59"/>
      <c r="O267" s="59"/>
      <c r="P267" s="59"/>
      <c r="Q267" s="59"/>
    </row>
    <row r="268" spans="3:17" ht="13.5">
      <c r="C268" s="58"/>
      <c r="D268" s="299" t="s">
        <v>585</v>
      </c>
      <c r="E268" s="300"/>
      <c r="F268" s="300"/>
      <c r="G268" s="300"/>
      <c r="H268" s="300"/>
      <c r="I268" s="301"/>
      <c r="J268" s="295" t="s">
        <v>586</v>
      </c>
      <c r="K268" s="295"/>
      <c r="L268" s="295"/>
      <c r="M268" s="295"/>
      <c r="N268" s="295"/>
      <c r="O268" s="295"/>
      <c r="P268" s="59"/>
      <c r="Q268" s="59"/>
    </row>
    <row r="269" spans="3:17" ht="13.5">
      <c r="C269" s="1" t="s">
        <v>264</v>
      </c>
      <c r="D269" s="292" t="s">
        <v>705</v>
      </c>
      <c r="E269" s="292"/>
      <c r="F269" s="292"/>
      <c r="G269" s="292"/>
      <c r="H269" s="292"/>
      <c r="I269" s="292"/>
      <c r="J269" s="292" t="s">
        <v>704</v>
      </c>
      <c r="K269" s="292"/>
      <c r="L269" s="292"/>
      <c r="M269" s="292"/>
      <c r="N269" s="292"/>
      <c r="O269" s="292"/>
      <c r="P269" s="59"/>
      <c r="Q269" s="59"/>
    </row>
    <row r="270" spans="3:17" ht="13.5">
      <c r="C270" s="1" t="s">
        <v>265</v>
      </c>
      <c r="D270" s="292" t="s">
        <v>702</v>
      </c>
      <c r="E270" s="292"/>
      <c r="F270" s="292"/>
      <c r="G270" s="292"/>
      <c r="H270" s="292"/>
      <c r="I270" s="292"/>
      <c r="J270" s="292" t="s">
        <v>742</v>
      </c>
      <c r="K270" s="292"/>
      <c r="L270" s="292"/>
      <c r="M270" s="292"/>
      <c r="N270" s="292"/>
      <c r="O270" s="292"/>
      <c r="P270" s="59"/>
      <c r="Q270" s="59"/>
    </row>
    <row r="271" spans="3:17" ht="13.5">
      <c r="C271" s="1" t="s">
        <v>266</v>
      </c>
      <c r="D271" s="292" t="s">
        <v>777</v>
      </c>
      <c r="E271" s="292"/>
      <c r="F271" s="292"/>
      <c r="G271" s="292"/>
      <c r="H271" s="292"/>
      <c r="I271" s="292"/>
      <c r="J271" s="292"/>
      <c r="K271" s="292"/>
      <c r="L271" s="292"/>
      <c r="M271" s="292"/>
      <c r="N271" s="292"/>
      <c r="O271" s="292"/>
      <c r="P271" s="59"/>
      <c r="Q271" s="59"/>
    </row>
    <row r="272" spans="3:17" ht="13.5">
      <c r="C272" s="1" t="s">
        <v>267</v>
      </c>
      <c r="D272" s="330" t="s">
        <v>702</v>
      </c>
      <c r="E272" s="330"/>
      <c r="F272" s="330"/>
      <c r="G272" s="330"/>
      <c r="H272" s="330"/>
      <c r="I272" s="330"/>
      <c r="J272" s="330"/>
      <c r="K272" s="330"/>
      <c r="L272" s="330"/>
      <c r="M272" s="330"/>
      <c r="N272" s="330"/>
      <c r="O272" s="330"/>
      <c r="P272" s="59"/>
      <c r="Q272" s="59"/>
    </row>
    <row r="273" spans="3:17" ht="13.5">
      <c r="C273" s="1" t="s">
        <v>268</v>
      </c>
      <c r="D273" s="330" t="s">
        <v>836</v>
      </c>
      <c r="E273" s="330"/>
      <c r="F273" s="330"/>
      <c r="G273" s="330"/>
      <c r="H273" s="330"/>
      <c r="I273" s="330"/>
      <c r="J273" s="330" t="s">
        <v>837</v>
      </c>
      <c r="K273" s="330"/>
      <c r="L273" s="330"/>
      <c r="M273" s="330"/>
      <c r="N273" s="330"/>
      <c r="O273" s="330"/>
      <c r="P273" s="59"/>
      <c r="Q273" s="59"/>
    </row>
    <row r="274" spans="3:17" ht="13.5">
      <c r="C274" s="1" t="s">
        <v>269</v>
      </c>
      <c r="D274" s="330"/>
      <c r="E274" s="330"/>
      <c r="F274" s="330"/>
      <c r="G274" s="330"/>
      <c r="H274" s="330"/>
      <c r="I274" s="330"/>
      <c r="J274" s="330" t="s">
        <v>858</v>
      </c>
      <c r="K274" s="330"/>
      <c r="L274" s="330"/>
      <c r="M274" s="330"/>
      <c r="N274" s="330"/>
      <c r="O274" s="330"/>
      <c r="P274" s="59"/>
      <c r="Q274" s="59"/>
    </row>
    <row r="275" spans="3:17" ht="13.5">
      <c r="C275" s="1" t="s">
        <v>270</v>
      </c>
      <c r="D275" s="330" t="s">
        <v>878</v>
      </c>
      <c r="E275" s="330"/>
      <c r="F275" s="330"/>
      <c r="G275" s="330"/>
      <c r="H275" s="330"/>
      <c r="I275" s="330"/>
      <c r="J275" s="330"/>
      <c r="K275" s="330"/>
      <c r="L275" s="330"/>
      <c r="M275" s="330"/>
      <c r="N275" s="330"/>
      <c r="O275" s="330"/>
      <c r="P275" s="59"/>
      <c r="Q275" s="59"/>
    </row>
    <row r="276" spans="3:17" ht="13.5">
      <c r="C276" s="1" t="s">
        <v>271</v>
      </c>
      <c r="D276" s="330" t="s">
        <v>23</v>
      </c>
      <c r="E276" s="330"/>
      <c r="F276" s="330"/>
      <c r="G276" s="330"/>
      <c r="H276" s="330"/>
      <c r="I276" s="330"/>
      <c r="J276" s="330" t="s">
        <v>24</v>
      </c>
      <c r="K276" s="330"/>
      <c r="L276" s="330"/>
      <c r="M276" s="330"/>
      <c r="N276" s="330"/>
      <c r="O276" s="330"/>
      <c r="P276" s="59"/>
      <c r="Q276" s="59"/>
    </row>
    <row r="277" spans="3:17" ht="24.75" customHeight="1">
      <c r="C277" s="1" t="s">
        <v>272</v>
      </c>
      <c r="D277" s="330" t="s">
        <v>777</v>
      </c>
      <c r="E277" s="330"/>
      <c r="F277" s="330"/>
      <c r="G277" s="330"/>
      <c r="H277" s="330"/>
      <c r="I277" s="330"/>
      <c r="J277" s="332" t="s">
        <v>45</v>
      </c>
      <c r="K277" s="332"/>
      <c r="L277" s="332"/>
      <c r="M277" s="332"/>
      <c r="N277" s="332"/>
      <c r="O277" s="332"/>
      <c r="P277" s="59"/>
      <c r="Q277" s="59"/>
    </row>
    <row r="278" spans="3:17" ht="13.5">
      <c r="C278" s="1" t="s">
        <v>273</v>
      </c>
      <c r="D278" s="330" t="s">
        <v>777</v>
      </c>
      <c r="E278" s="330"/>
      <c r="F278" s="330"/>
      <c r="G278" s="330"/>
      <c r="H278" s="330"/>
      <c r="I278" s="330"/>
      <c r="J278" s="330" t="s">
        <v>62</v>
      </c>
      <c r="K278" s="330"/>
      <c r="L278" s="330"/>
      <c r="M278" s="330"/>
      <c r="N278" s="330"/>
      <c r="O278" s="330"/>
      <c r="P278" s="59"/>
      <c r="Q278" s="59"/>
    </row>
    <row r="279" spans="3:17" ht="13.5">
      <c r="C279" s="1" t="s">
        <v>274</v>
      </c>
      <c r="D279" s="330" t="s">
        <v>777</v>
      </c>
      <c r="E279" s="330"/>
      <c r="F279" s="330"/>
      <c r="G279" s="330"/>
      <c r="H279" s="330"/>
      <c r="I279" s="330"/>
      <c r="J279" s="330" t="s">
        <v>89</v>
      </c>
      <c r="K279" s="330"/>
      <c r="L279" s="330"/>
      <c r="M279" s="330"/>
      <c r="N279" s="330"/>
      <c r="O279" s="330"/>
      <c r="P279" s="59"/>
      <c r="Q279" s="59"/>
    </row>
    <row r="280" spans="3:17" ht="13.5">
      <c r="C280" s="1" t="s">
        <v>275</v>
      </c>
      <c r="D280" s="330" t="s">
        <v>173</v>
      </c>
      <c r="E280" s="330"/>
      <c r="F280" s="330"/>
      <c r="G280" s="330"/>
      <c r="H280" s="330"/>
      <c r="I280" s="330"/>
      <c r="J280" s="330" t="s">
        <v>174</v>
      </c>
      <c r="K280" s="330"/>
      <c r="L280" s="330"/>
      <c r="M280" s="330"/>
      <c r="N280" s="330"/>
      <c r="O280" s="330"/>
      <c r="P280" s="59"/>
      <c r="Q280" s="59"/>
    </row>
    <row r="281" spans="3:17" ht="13.5">
      <c r="C281" s="1" t="s">
        <v>276</v>
      </c>
      <c r="D281" s="330" t="s">
        <v>198</v>
      </c>
      <c r="E281" s="330"/>
      <c r="F281" s="330"/>
      <c r="G281" s="330"/>
      <c r="H281" s="330"/>
      <c r="I281" s="330"/>
      <c r="J281" s="330" t="s">
        <v>198</v>
      </c>
      <c r="K281" s="330"/>
      <c r="L281" s="330"/>
      <c r="M281" s="330"/>
      <c r="N281" s="330"/>
      <c r="O281" s="330"/>
      <c r="P281" s="59"/>
      <c r="Q281" s="59"/>
    </row>
    <row r="282" spans="3:17" ht="24.75" customHeight="1">
      <c r="C282" s="1" t="s">
        <v>277</v>
      </c>
      <c r="D282" s="330" t="s">
        <v>222</v>
      </c>
      <c r="E282" s="330"/>
      <c r="F282" s="330"/>
      <c r="G282" s="330"/>
      <c r="H282" s="330"/>
      <c r="I282" s="330"/>
      <c r="J282" s="329" t="s">
        <v>223</v>
      </c>
      <c r="K282" s="329"/>
      <c r="L282" s="329"/>
      <c r="M282" s="329"/>
      <c r="N282" s="329"/>
      <c r="O282" s="329"/>
      <c r="P282" s="59"/>
      <c r="Q282" s="59"/>
    </row>
    <row r="283" spans="3:17" ht="13.5">
      <c r="C283" s="1" t="s">
        <v>278</v>
      </c>
      <c r="D283" s="330" t="s">
        <v>855</v>
      </c>
      <c r="E283" s="330"/>
      <c r="F283" s="330"/>
      <c r="G283" s="330"/>
      <c r="H283" s="330"/>
      <c r="I283" s="330"/>
      <c r="J283" s="331" t="s">
        <v>260</v>
      </c>
      <c r="K283" s="331"/>
      <c r="L283" s="331"/>
      <c r="M283" s="331"/>
      <c r="N283" s="331"/>
      <c r="O283" s="331"/>
      <c r="P283" s="59"/>
      <c r="Q283" s="59"/>
    </row>
    <row r="284" spans="3:17" ht="13.5">
      <c r="C284" s="1" t="s">
        <v>279</v>
      </c>
      <c r="D284" s="330" t="s">
        <v>118</v>
      </c>
      <c r="E284" s="330"/>
      <c r="F284" s="330"/>
      <c r="G284" s="330"/>
      <c r="H284" s="330"/>
      <c r="I284" s="330"/>
      <c r="J284" s="330" t="s">
        <v>158</v>
      </c>
      <c r="K284" s="330"/>
      <c r="L284" s="330"/>
      <c r="M284" s="330"/>
      <c r="N284" s="330"/>
      <c r="O284" s="330"/>
      <c r="P284" s="59"/>
      <c r="Q284" s="59"/>
    </row>
    <row r="285" spans="3:17" ht="13.5">
      <c r="C285" s="1" t="s">
        <v>280</v>
      </c>
      <c r="D285" s="330" t="s">
        <v>918</v>
      </c>
      <c r="E285" s="330"/>
      <c r="F285" s="330"/>
      <c r="G285" s="330"/>
      <c r="H285" s="330"/>
      <c r="I285" s="330"/>
      <c r="J285" s="330"/>
      <c r="K285" s="330"/>
      <c r="L285" s="330"/>
      <c r="M285" s="330"/>
      <c r="N285" s="330"/>
      <c r="O285" s="330"/>
      <c r="P285" s="59"/>
      <c r="Q285" s="59"/>
    </row>
    <row r="286" spans="3:17" ht="13.5">
      <c r="C286" s="1"/>
      <c r="D286" s="330"/>
      <c r="E286" s="330"/>
      <c r="F286" s="330"/>
      <c r="G286" s="330"/>
      <c r="H286" s="330"/>
      <c r="I286" s="330"/>
      <c r="J286" s="330"/>
      <c r="K286" s="330"/>
      <c r="L286" s="330"/>
      <c r="M286" s="330"/>
      <c r="N286" s="330"/>
      <c r="O286" s="330"/>
      <c r="P286" s="59"/>
      <c r="Q286" s="59"/>
    </row>
    <row r="287" spans="3:17" ht="13.5">
      <c r="C287" s="1" t="s">
        <v>413</v>
      </c>
      <c r="D287" s="330"/>
      <c r="E287" s="330"/>
      <c r="F287" s="330"/>
      <c r="G287" s="330"/>
      <c r="H287" s="330"/>
      <c r="I287" s="330"/>
      <c r="J287" s="330"/>
      <c r="K287" s="330"/>
      <c r="L287" s="330"/>
      <c r="M287" s="330"/>
      <c r="N287" s="330"/>
      <c r="O287" s="330"/>
      <c r="P287" s="59"/>
      <c r="Q287" s="59"/>
    </row>
    <row r="288" spans="3:17" ht="13.5">
      <c r="C288" s="59"/>
      <c r="D288" s="59"/>
      <c r="E288" s="59"/>
      <c r="F288" s="59"/>
      <c r="G288" s="59"/>
      <c r="H288" s="59"/>
      <c r="I288" s="59"/>
      <c r="J288" s="59"/>
      <c r="K288" s="59"/>
      <c r="L288" s="59"/>
      <c r="M288" s="59"/>
      <c r="N288" s="59"/>
      <c r="O288" s="59"/>
      <c r="P288" s="59"/>
      <c r="Q288" s="59"/>
    </row>
    <row r="289" spans="3:17" ht="13.5">
      <c r="C289" s="186"/>
      <c r="D289" s="186"/>
      <c r="E289" s="186"/>
      <c r="F289" s="186"/>
      <c r="G289" s="186"/>
      <c r="H289" s="186"/>
      <c r="I289" s="186"/>
      <c r="J289" s="186"/>
      <c r="K289" s="186"/>
      <c r="L289" s="186"/>
      <c r="M289" s="186"/>
      <c r="N289" s="186"/>
      <c r="O289" s="186"/>
      <c r="P289" s="186"/>
      <c r="Q289" s="186"/>
    </row>
    <row r="290" spans="3:17" ht="13.5">
      <c r="C290" s="59"/>
      <c r="D290" s="59"/>
      <c r="E290" s="59"/>
      <c r="F290" s="59"/>
      <c r="G290" s="59"/>
      <c r="H290" s="59"/>
      <c r="I290" s="59"/>
      <c r="J290" s="59"/>
      <c r="K290" s="59"/>
      <c r="L290" s="59"/>
      <c r="M290" s="59"/>
      <c r="N290" s="59"/>
      <c r="O290" s="59"/>
      <c r="P290" s="59"/>
      <c r="Q290" s="59"/>
    </row>
    <row r="291" spans="3:17" ht="13.5">
      <c r="C291" s="309" t="s">
        <v>587</v>
      </c>
      <c r="D291" s="309"/>
      <c r="E291" s="309"/>
      <c r="F291" s="309"/>
      <c r="G291" s="294"/>
      <c r="H291" s="294"/>
      <c r="I291" s="294"/>
      <c r="J291" s="294"/>
      <c r="K291" s="294"/>
      <c r="L291" s="59"/>
      <c r="M291" s="59"/>
      <c r="N291" s="59"/>
      <c r="O291" s="59"/>
      <c r="P291" s="59"/>
      <c r="Q291" s="59"/>
    </row>
    <row r="292" spans="3:17" ht="13.5">
      <c r="C292" s="309" t="s">
        <v>591</v>
      </c>
      <c r="D292" s="309"/>
      <c r="E292" s="309"/>
      <c r="F292" s="309"/>
      <c r="G292" s="309"/>
      <c r="H292" s="309"/>
      <c r="I292" s="309"/>
      <c r="J292" s="309"/>
      <c r="K292" s="309"/>
      <c r="L292" s="309"/>
      <c r="M292" s="59"/>
      <c r="N292" s="59"/>
      <c r="O292" s="59"/>
      <c r="P292" s="59"/>
      <c r="Q292" s="59"/>
    </row>
    <row r="293" spans="3:17" ht="13.5">
      <c r="C293" s="59"/>
      <c r="D293" s="59"/>
      <c r="E293" s="59"/>
      <c r="F293" s="59"/>
      <c r="G293" s="59"/>
      <c r="H293" s="59"/>
      <c r="I293" s="59"/>
      <c r="J293" s="59"/>
      <c r="K293" s="59"/>
      <c r="L293" s="59"/>
      <c r="M293" s="59"/>
      <c r="N293" s="59"/>
      <c r="O293" s="59"/>
      <c r="P293" s="59"/>
      <c r="Q293" s="59"/>
    </row>
    <row r="294" spans="3:17" ht="13.5">
      <c r="C294" s="292"/>
      <c r="D294" s="295" t="s">
        <v>561</v>
      </c>
      <c r="E294" s="295"/>
      <c r="F294" s="295"/>
      <c r="G294" s="295" t="s">
        <v>594</v>
      </c>
      <c r="H294" s="295"/>
      <c r="I294" s="295"/>
      <c r="J294" s="295"/>
      <c r="K294" s="295"/>
      <c r="L294" s="59"/>
      <c r="M294" s="59"/>
      <c r="N294" s="59"/>
      <c r="O294" s="59"/>
      <c r="P294" s="59"/>
      <c r="Q294" s="59"/>
    </row>
    <row r="295" spans="3:17" ht="13.5">
      <c r="C295" s="292"/>
      <c r="D295" s="27" t="s">
        <v>588</v>
      </c>
      <c r="E295" s="24" t="s">
        <v>589</v>
      </c>
      <c r="F295" s="29" t="s">
        <v>590</v>
      </c>
      <c r="G295" s="71" t="s">
        <v>592</v>
      </c>
      <c r="H295" s="301" t="s">
        <v>593</v>
      </c>
      <c r="I295" s="295"/>
      <c r="J295" s="295"/>
      <c r="K295" s="295"/>
      <c r="L295" s="59"/>
      <c r="M295" s="59"/>
      <c r="N295" s="59"/>
      <c r="O295" s="59"/>
      <c r="P295" s="59"/>
      <c r="Q295" s="59"/>
    </row>
    <row r="296" spans="3:17" ht="13.5">
      <c r="C296" s="1" t="s">
        <v>264</v>
      </c>
      <c r="D296" s="157">
        <v>8</v>
      </c>
      <c r="E296" s="158">
        <v>12</v>
      </c>
      <c r="F296" s="159">
        <v>3</v>
      </c>
      <c r="G296" s="160"/>
      <c r="H296" s="303" t="s">
        <v>706</v>
      </c>
      <c r="I296" s="292"/>
      <c r="J296" s="292"/>
      <c r="K296" s="292"/>
      <c r="L296" s="59"/>
      <c r="M296" s="59"/>
      <c r="N296" s="59"/>
      <c r="O296" s="59"/>
      <c r="P296" s="59"/>
      <c r="Q296" s="59"/>
    </row>
    <row r="297" spans="3:17" ht="13.5">
      <c r="C297" s="1" t="s">
        <v>265</v>
      </c>
      <c r="D297" s="157">
        <v>0</v>
      </c>
      <c r="E297" s="158">
        <v>4</v>
      </c>
      <c r="F297" s="159">
        <v>0</v>
      </c>
      <c r="G297" s="160"/>
      <c r="H297" s="303" t="s">
        <v>743</v>
      </c>
      <c r="I297" s="292"/>
      <c r="J297" s="292"/>
      <c r="K297" s="292"/>
      <c r="L297" s="59"/>
      <c r="M297" s="59"/>
      <c r="N297" s="59"/>
      <c r="O297" s="59"/>
      <c r="P297" s="59"/>
      <c r="Q297" s="59"/>
    </row>
    <row r="298" spans="3:17" ht="13.5">
      <c r="C298" s="1" t="s">
        <v>266</v>
      </c>
      <c r="D298" s="157">
        <v>2</v>
      </c>
      <c r="E298" s="158">
        <v>7</v>
      </c>
      <c r="F298" s="159">
        <v>2</v>
      </c>
      <c r="G298" s="160"/>
      <c r="H298" s="303" t="s">
        <v>780</v>
      </c>
      <c r="I298" s="292"/>
      <c r="J298" s="292"/>
      <c r="K298" s="292"/>
      <c r="L298" s="59"/>
      <c r="M298" s="59"/>
      <c r="N298" s="59"/>
      <c r="O298" s="59"/>
      <c r="P298" s="59"/>
      <c r="Q298" s="59"/>
    </row>
    <row r="299" spans="3:17" ht="13.5">
      <c r="C299" s="1" t="s">
        <v>267</v>
      </c>
      <c r="D299" s="157">
        <v>1</v>
      </c>
      <c r="E299" s="158">
        <v>13</v>
      </c>
      <c r="F299" s="159">
        <v>1</v>
      </c>
      <c r="G299" s="160"/>
      <c r="H299" s="303" t="s">
        <v>808</v>
      </c>
      <c r="I299" s="292"/>
      <c r="J299" s="292"/>
      <c r="K299" s="292"/>
      <c r="L299" s="59"/>
      <c r="M299" s="59"/>
      <c r="N299" s="59"/>
      <c r="O299" s="59"/>
      <c r="P299" s="59"/>
      <c r="Q299" s="59"/>
    </row>
    <row r="300" spans="3:17" ht="13.5">
      <c r="C300" s="1" t="s">
        <v>268</v>
      </c>
      <c r="D300" s="157">
        <v>1</v>
      </c>
      <c r="E300" s="158">
        <v>48</v>
      </c>
      <c r="F300" s="159">
        <v>0</v>
      </c>
      <c r="G300" s="160">
        <v>0</v>
      </c>
      <c r="H300" s="303"/>
      <c r="I300" s="292"/>
      <c r="J300" s="292"/>
      <c r="K300" s="292"/>
      <c r="L300" s="59"/>
      <c r="M300" s="59"/>
      <c r="N300" s="59"/>
      <c r="O300" s="59"/>
      <c r="P300" s="59"/>
      <c r="Q300" s="59"/>
    </row>
    <row r="301" spans="3:17" ht="13.5">
      <c r="C301" s="1" t="s">
        <v>269</v>
      </c>
      <c r="D301" s="157">
        <v>1</v>
      </c>
      <c r="E301" s="158">
        <v>1</v>
      </c>
      <c r="F301" s="159">
        <v>1</v>
      </c>
      <c r="G301" s="160"/>
      <c r="H301" s="303" t="s">
        <v>859</v>
      </c>
      <c r="I301" s="292"/>
      <c r="J301" s="292"/>
      <c r="K301" s="292"/>
      <c r="L301" s="59"/>
      <c r="M301" s="59"/>
      <c r="N301" s="59"/>
      <c r="O301" s="59"/>
      <c r="P301" s="59"/>
      <c r="Q301" s="59"/>
    </row>
    <row r="302" spans="3:17" ht="13.5">
      <c r="C302" s="1" t="s">
        <v>270</v>
      </c>
      <c r="D302" s="157">
        <v>0</v>
      </c>
      <c r="E302" s="158">
        <v>5</v>
      </c>
      <c r="F302" s="159">
        <v>0</v>
      </c>
      <c r="G302" s="160"/>
      <c r="H302" s="303" t="s">
        <v>879</v>
      </c>
      <c r="I302" s="292"/>
      <c r="J302" s="292"/>
      <c r="K302" s="292"/>
      <c r="L302" s="59"/>
      <c r="M302" s="59"/>
      <c r="N302" s="59"/>
      <c r="O302" s="59"/>
      <c r="P302" s="59"/>
      <c r="Q302" s="59"/>
    </row>
    <row r="303" spans="3:17" ht="13.5">
      <c r="C303" s="1" t="s">
        <v>271</v>
      </c>
      <c r="D303" s="157">
        <v>7</v>
      </c>
      <c r="E303" s="158">
        <v>12</v>
      </c>
      <c r="F303" s="159">
        <v>7</v>
      </c>
      <c r="G303" s="160"/>
      <c r="H303" s="303" t="s">
        <v>879</v>
      </c>
      <c r="I303" s="292"/>
      <c r="J303" s="292"/>
      <c r="K303" s="292"/>
      <c r="L303" s="59"/>
      <c r="M303" s="59"/>
      <c r="N303" s="59"/>
      <c r="O303" s="59"/>
      <c r="P303" s="59"/>
      <c r="Q303" s="59"/>
    </row>
    <row r="304" spans="3:17" ht="13.5">
      <c r="C304" s="1" t="s">
        <v>272</v>
      </c>
      <c r="D304" s="157">
        <v>0</v>
      </c>
      <c r="E304" s="158">
        <v>48</v>
      </c>
      <c r="F304" s="159">
        <v>1</v>
      </c>
      <c r="G304" s="160">
        <v>0</v>
      </c>
      <c r="H304" s="303"/>
      <c r="I304" s="292"/>
      <c r="J304" s="292"/>
      <c r="K304" s="292"/>
      <c r="L304" s="59"/>
      <c r="M304" s="59"/>
      <c r="N304" s="59"/>
      <c r="O304" s="59"/>
      <c r="P304" s="59"/>
      <c r="Q304" s="59"/>
    </row>
    <row r="305" spans="3:17" ht="13.5">
      <c r="C305" s="1" t="s">
        <v>273</v>
      </c>
      <c r="D305" s="157">
        <v>0</v>
      </c>
      <c r="E305" s="158">
        <v>23</v>
      </c>
      <c r="F305" s="159"/>
      <c r="G305" s="160"/>
      <c r="H305" s="303"/>
      <c r="I305" s="292"/>
      <c r="J305" s="292"/>
      <c r="K305" s="292"/>
      <c r="L305" s="59"/>
      <c r="M305" s="59"/>
      <c r="N305" s="59"/>
      <c r="O305" s="59"/>
      <c r="P305" s="59"/>
      <c r="Q305" s="59"/>
    </row>
    <row r="306" spans="3:17" ht="13.5">
      <c r="C306" s="1" t="s">
        <v>274</v>
      </c>
      <c r="D306" s="157">
        <v>0</v>
      </c>
      <c r="E306" s="158">
        <v>0</v>
      </c>
      <c r="F306" s="159">
        <v>0</v>
      </c>
      <c r="G306" s="160"/>
      <c r="H306" s="303" t="s">
        <v>90</v>
      </c>
      <c r="I306" s="292"/>
      <c r="J306" s="292"/>
      <c r="K306" s="292"/>
      <c r="L306" s="59"/>
      <c r="M306" s="59"/>
      <c r="N306" s="59"/>
      <c r="O306" s="59"/>
      <c r="P306" s="59"/>
      <c r="Q306" s="59"/>
    </row>
    <row r="307" spans="3:17" ht="24.75" customHeight="1">
      <c r="C307" s="1" t="s">
        <v>275</v>
      </c>
      <c r="D307" s="157">
        <v>2</v>
      </c>
      <c r="E307" s="158">
        <v>2</v>
      </c>
      <c r="F307" s="161">
        <v>2</v>
      </c>
      <c r="G307" s="162"/>
      <c r="H307" s="328" t="s">
        <v>175</v>
      </c>
      <c r="I307" s="329"/>
      <c r="J307" s="329"/>
      <c r="K307" s="329"/>
      <c r="L307" s="23"/>
      <c r="M307" s="23"/>
      <c r="N307" s="23"/>
      <c r="O307" s="23"/>
      <c r="P307" s="59"/>
      <c r="Q307" s="59"/>
    </row>
    <row r="308" spans="3:17" ht="13.5">
      <c r="C308" s="1" t="s">
        <v>276</v>
      </c>
      <c r="D308" s="163"/>
      <c r="E308" s="164"/>
      <c r="F308" s="161"/>
      <c r="G308" s="162"/>
      <c r="H308" s="301"/>
      <c r="I308" s="292"/>
      <c r="J308" s="292"/>
      <c r="K308" s="292"/>
      <c r="L308" s="47"/>
      <c r="M308" s="47"/>
      <c r="N308" s="47"/>
      <c r="O308" s="47"/>
      <c r="P308" s="59"/>
      <c r="Q308" s="59"/>
    </row>
    <row r="309" spans="3:17" ht="13.5">
      <c r="C309" s="1" t="s">
        <v>277</v>
      </c>
      <c r="D309" s="157">
        <v>0</v>
      </c>
      <c r="E309" s="158">
        <v>0</v>
      </c>
      <c r="F309" s="159">
        <v>0</v>
      </c>
      <c r="G309" s="160">
        <v>0</v>
      </c>
      <c r="H309" s="303" t="s">
        <v>224</v>
      </c>
      <c r="I309" s="292"/>
      <c r="J309" s="292"/>
      <c r="K309" s="292"/>
      <c r="L309" s="59"/>
      <c r="M309" s="59"/>
      <c r="N309" s="59"/>
      <c r="O309" s="59"/>
      <c r="P309" s="59"/>
      <c r="Q309" s="59"/>
    </row>
    <row r="310" spans="3:17" ht="13.5">
      <c r="C310" s="1" t="s">
        <v>278</v>
      </c>
      <c r="D310" s="157"/>
      <c r="E310" s="158">
        <v>51</v>
      </c>
      <c r="F310" s="159">
        <v>51</v>
      </c>
      <c r="G310" s="160">
        <v>0</v>
      </c>
      <c r="H310" s="303"/>
      <c r="I310" s="292"/>
      <c r="J310" s="292"/>
      <c r="K310" s="292"/>
      <c r="L310" s="59"/>
      <c r="M310" s="59"/>
      <c r="N310" s="59"/>
      <c r="O310" s="59"/>
      <c r="P310" s="59"/>
      <c r="Q310" s="59"/>
    </row>
    <row r="311" spans="3:17" ht="13.5">
      <c r="C311" s="1" t="s">
        <v>279</v>
      </c>
      <c r="D311" s="157">
        <v>0</v>
      </c>
      <c r="E311" s="158">
        <v>0</v>
      </c>
      <c r="F311" s="159">
        <v>0</v>
      </c>
      <c r="G311" s="160">
        <v>0</v>
      </c>
      <c r="H311" s="303" t="s">
        <v>159</v>
      </c>
      <c r="I311" s="292"/>
      <c r="J311" s="292"/>
      <c r="K311" s="292"/>
      <c r="L311" s="59"/>
      <c r="M311" s="59"/>
      <c r="N311" s="59"/>
      <c r="O311" s="59"/>
      <c r="P311" s="59"/>
      <c r="Q311" s="59"/>
    </row>
    <row r="312" spans="3:17" ht="13.5">
      <c r="C312" s="1" t="s">
        <v>280</v>
      </c>
      <c r="D312" s="157">
        <v>0</v>
      </c>
      <c r="E312" s="158">
        <v>1</v>
      </c>
      <c r="F312" s="159">
        <v>0</v>
      </c>
      <c r="G312" s="160">
        <v>0</v>
      </c>
      <c r="H312" s="303" t="s">
        <v>159</v>
      </c>
      <c r="I312" s="292"/>
      <c r="J312" s="292"/>
      <c r="K312" s="292"/>
      <c r="L312" s="59"/>
      <c r="M312" s="59"/>
      <c r="N312" s="59"/>
      <c r="O312" s="59"/>
      <c r="P312" s="59"/>
      <c r="Q312" s="59"/>
    </row>
    <row r="313" spans="3:17" ht="13.5">
      <c r="C313" s="1"/>
      <c r="D313" s="157"/>
      <c r="E313" s="158"/>
      <c r="F313" s="159"/>
      <c r="G313" s="160"/>
      <c r="H313" s="303"/>
      <c r="I313" s="292"/>
      <c r="J313" s="292"/>
      <c r="K313" s="292"/>
      <c r="L313" s="59"/>
      <c r="M313" s="59"/>
      <c r="N313" s="59"/>
      <c r="O313" s="59"/>
      <c r="P313" s="59"/>
      <c r="Q313" s="59"/>
    </row>
    <row r="314" spans="3:17" ht="13.5">
      <c r="C314" s="1" t="s">
        <v>413</v>
      </c>
      <c r="D314" s="157">
        <f>SUM(D296:D312)</f>
        <v>22</v>
      </c>
      <c r="E314" s="158">
        <f>SUM(E296:E312)</f>
        <v>227</v>
      </c>
      <c r="F314" s="159">
        <f>SUM(F296:F312)</f>
        <v>68</v>
      </c>
      <c r="G314" s="160">
        <f>SUM(G296:G312)</f>
        <v>0</v>
      </c>
      <c r="H314" s="303"/>
      <c r="I314" s="292"/>
      <c r="J314" s="292"/>
      <c r="K314" s="292"/>
      <c r="L314" s="59"/>
      <c r="M314" s="59"/>
      <c r="N314" s="59"/>
      <c r="O314" s="59"/>
      <c r="P314" s="59"/>
      <c r="Q314" s="59"/>
    </row>
    <row r="315" spans="3:17" ht="13.5">
      <c r="C315" s="59"/>
      <c r="D315" s="59"/>
      <c r="E315" s="59"/>
      <c r="F315" s="59"/>
      <c r="G315" s="59"/>
      <c r="H315" s="59"/>
      <c r="I315" s="59"/>
      <c r="J315" s="59"/>
      <c r="K315" s="59"/>
      <c r="L315" s="59"/>
      <c r="M315" s="59"/>
      <c r="N315" s="59"/>
      <c r="O315" s="59"/>
      <c r="P315" s="59"/>
      <c r="Q315" s="59"/>
    </row>
    <row r="316" spans="3:17" ht="13.5">
      <c r="C316" s="59"/>
      <c r="D316" s="59"/>
      <c r="E316" s="59"/>
      <c r="F316" s="59"/>
      <c r="G316" s="59"/>
      <c r="H316" s="59"/>
      <c r="I316" s="59"/>
      <c r="J316" s="59"/>
      <c r="K316" s="59"/>
      <c r="L316" s="59"/>
      <c r="M316" s="59"/>
      <c r="N316" s="59"/>
      <c r="O316" s="59"/>
      <c r="P316" s="59"/>
      <c r="Q316" s="59"/>
    </row>
    <row r="317" spans="3:17" ht="13.5">
      <c r="C317" s="59"/>
      <c r="D317" s="59"/>
      <c r="E317" s="59"/>
      <c r="F317" s="59"/>
      <c r="G317" s="59"/>
      <c r="H317" s="59"/>
      <c r="I317" s="59"/>
      <c r="J317" s="59"/>
      <c r="K317" s="59"/>
      <c r="L317" s="59"/>
      <c r="M317" s="59"/>
      <c r="N317" s="59"/>
      <c r="O317" s="59"/>
      <c r="P317" s="59"/>
      <c r="Q317" s="59"/>
    </row>
    <row r="318" spans="3:17" ht="13.5">
      <c r="C318" s="59"/>
      <c r="D318" s="59"/>
      <c r="E318" s="59"/>
      <c r="F318" s="59"/>
      <c r="G318" s="59"/>
      <c r="H318" s="59"/>
      <c r="I318" s="59"/>
      <c r="J318" s="59"/>
      <c r="K318" s="59"/>
      <c r="L318" s="59"/>
      <c r="M318" s="59"/>
      <c r="N318" s="59"/>
      <c r="O318" s="59"/>
      <c r="P318" s="59"/>
      <c r="Q318" s="59"/>
    </row>
    <row r="319" spans="3:17" ht="13.5">
      <c r="C319" s="59"/>
      <c r="D319" s="59"/>
      <c r="E319" s="59"/>
      <c r="F319" s="59"/>
      <c r="G319" s="59"/>
      <c r="H319" s="59"/>
      <c r="I319" s="59"/>
      <c r="J319" s="59"/>
      <c r="K319" s="59"/>
      <c r="L319" s="59"/>
      <c r="M319" s="59"/>
      <c r="N319" s="59"/>
      <c r="O319" s="59"/>
      <c r="P319" s="59"/>
      <c r="Q319" s="59"/>
    </row>
    <row r="320" spans="3:17" ht="13.5">
      <c r="C320" s="59"/>
      <c r="D320" s="59"/>
      <c r="E320" s="59"/>
      <c r="F320" s="59"/>
      <c r="G320" s="59"/>
      <c r="H320" s="59"/>
      <c r="I320" s="59"/>
      <c r="J320" s="59"/>
      <c r="K320" s="59"/>
      <c r="L320" s="59"/>
      <c r="M320" s="59"/>
      <c r="N320" s="59"/>
      <c r="O320" s="59"/>
      <c r="P320" s="59"/>
      <c r="Q320" s="59"/>
    </row>
    <row r="321" spans="3:17" ht="13.5">
      <c r="C321" s="59"/>
      <c r="D321" s="59"/>
      <c r="E321" s="59"/>
      <c r="F321" s="59"/>
      <c r="G321" s="59"/>
      <c r="H321" s="59"/>
      <c r="I321" s="59"/>
      <c r="J321" s="59"/>
      <c r="K321" s="59"/>
      <c r="L321" s="59"/>
      <c r="M321" s="59"/>
      <c r="N321" s="59"/>
      <c r="O321" s="59"/>
      <c r="P321" s="59"/>
      <c r="Q321" s="59"/>
    </row>
    <row r="322" spans="3:17" ht="13.5">
      <c r="C322" s="59"/>
      <c r="D322" s="59"/>
      <c r="E322" s="59"/>
      <c r="F322" s="59"/>
      <c r="G322" s="59"/>
      <c r="H322" s="59"/>
      <c r="I322" s="59"/>
      <c r="J322" s="59"/>
      <c r="K322" s="59"/>
      <c r="L322" s="59"/>
      <c r="M322" s="59"/>
      <c r="N322" s="59"/>
      <c r="O322" s="59"/>
      <c r="P322" s="59"/>
      <c r="Q322" s="59"/>
    </row>
    <row r="323" spans="3:17" ht="13.5">
      <c r="C323" s="59"/>
      <c r="D323" s="59"/>
      <c r="E323" s="59"/>
      <c r="F323" s="59"/>
      <c r="G323" s="59"/>
      <c r="H323" s="59"/>
      <c r="I323" s="59"/>
      <c r="J323" s="59"/>
      <c r="K323" s="59"/>
      <c r="L323" s="59"/>
      <c r="M323" s="59"/>
      <c r="N323" s="59"/>
      <c r="O323" s="59"/>
      <c r="P323" s="59"/>
      <c r="Q323" s="59"/>
    </row>
    <row r="324" spans="3:17" ht="13.5">
      <c r="C324" s="59"/>
      <c r="D324" s="59"/>
      <c r="E324" s="59"/>
      <c r="F324" s="59"/>
      <c r="G324" s="59"/>
      <c r="H324" s="59"/>
      <c r="I324" s="59"/>
      <c r="J324" s="59"/>
      <c r="K324" s="59"/>
      <c r="L324" s="59"/>
      <c r="M324" s="59"/>
      <c r="N324" s="59"/>
      <c r="O324" s="59"/>
      <c r="P324" s="59"/>
      <c r="Q324" s="59"/>
    </row>
    <row r="325" spans="3:17" ht="13.5">
      <c r="C325" s="59"/>
      <c r="D325" s="59"/>
      <c r="E325" s="59"/>
      <c r="F325" s="59"/>
      <c r="G325" s="59"/>
      <c r="H325" s="59"/>
      <c r="I325" s="59"/>
      <c r="J325" s="59"/>
      <c r="K325" s="59"/>
      <c r="L325" s="59"/>
      <c r="M325" s="59"/>
      <c r="N325" s="59"/>
      <c r="O325" s="59"/>
      <c r="P325" s="59"/>
      <c r="Q325" s="59"/>
    </row>
    <row r="326" spans="3:17" ht="13.5">
      <c r="C326" s="59"/>
      <c r="D326" s="59"/>
      <c r="E326" s="59"/>
      <c r="F326" s="59"/>
      <c r="G326" s="59"/>
      <c r="H326" s="59"/>
      <c r="I326" s="59"/>
      <c r="J326" s="59"/>
      <c r="K326" s="59"/>
      <c r="L326" s="59"/>
      <c r="M326" s="59"/>
      <c r="N326" s="59"/>
      <c r="O326" s="59"/>
      <c r="P326" s="59"/>
      <c r="Q326" s="59"/>
    </row>
    <row r="327" spans="3:17" ht="13.5">
      <c r="C327" s="59"/>
      <c r="D327" s="49"/>
      <c r="E327" s="49"/>
      <c r="F327" s="49"/>
      <c r="G327" s="49"/>
      <c r="H327" s="49"/>
      <c r="I327" s="49"/>
      <c r="J327" s="49"/>
      <c r="K327" s="50"/>
      <c r="L327" s="49"/>
      <c r="M327" s="49"/>
      <c r="N327" s="59"/>
      <c r="O327" s="49"/>
      <c r="P327" s="59"/>
      <c r="Q327" s="59"/>
    </row>
    <row r="328" spans="3:17" ht="13.5">
      <c r="C328" s="59"/>
      <c r="D328" s="59"/>
      <c r="E328" s="59"/>
      <c r="F328" s="59"/>
      <c r="G328" s="59"/>
      <c r="H328" s="59"/>
      <c r="I328" s="59"/>
      <c r="J328" s="59"/>
      <c r="K328" s="59"/>
      <c r="L328" s="59"/>
      <c r="M328" s="59"/>
      <c r="N328" s="59"/>
      <c r="O328" s="59"/>
      <c r="P328" s="59"/>
      <c r="Q328" s="59"/>
    </row>
    <row r="329" spans="3:17" ht="13.5">
      <c r="C329" s="59"/>
      <c r="D329" s="59"/>
      <c r="E329" s="59"/>
      <c r="F329" s="59"/>
      <c r="G329" s="59"/>
      <c r="H329" s="59"/>
      <c r="I329" s="59"/>
      <c r="J329" s="59"/>
      <c r="K329" s="59"/>
      <c r="L329" s="59"/>
      <c r="M329" s="59"/>
      <c r="N329" s="59"/>
      <c r="O329" s="59"/>
      <c r="P329" s="59"/>
      <c r="Q329" s="59"/>
    </row>
    <row r="330" spans="3:17" ht="13.5">
      <c r="C330" s="59"/>
      <c r="D330" s="59"/>
      <c r="E330" s="59"/>
      <c r="F330" s="59"/>
      <c r="G330" s="59"/>
      <c r="H330" s="59"/>
      <c r="I330" s="59"/>
      <c r="J330" s="59"/>
      <c r="K330" s="59"/>
      <c r="L330" s="59"/>
      <c r="M330" s="59"/>
      <c r="N330" s="59"/>
      <c r="O330" s="59"/>
      <c r="P330" s="59"/>
      <c r="Q330" s="59"/>
    </row>
    <row r="335" spans="3:8" ht="13.5">
      <c r="C335" s="8"/>
      <c r="D335" s="8"/>
      <c r="E335" s="8"/>
      <c r="F335" s="8"/>
      <c r="G335" s="8"/>
      <c r="H335" s="8"/>
    </row>
  </sheetData>
  <sheetProtection/>
  <mergeCells count="356">
    <mergeCell ref="D286:I286"/>
    <mergeCell ref="J286:O286"/>
    <mergeCell ref="D287:I287"/>
    <mergeCell ref="J287:O287"/>
    <mergeCell ref="D283:I283"/>
    <mergeCell ref="J283:O283"/>
    <mergeCell ref="D284:I284"/>
    <mergeCell ref="J284:O284"/>
    <mergeCell ref="D285:I285"/>
    <mergeCell ref="J285:O285"/>
    <mergeCell ref="D280:I280"/>
    <mergeCell ref="J280:O280"/>
    <mergeCell ref="D281:I281"/>
    <mergeCell ref="J281:O281"/>
    <mergeCell ref="D282:I282"/>
    <mergeCell ref="J282:O282"/>
    <mergeCell ref="D278:I278"/>
    <mergeCell ref="J278:O278"/>
    <mergeCell ref="D279:I279"/>
    <mergeCell ref="J279:O279"/>
    <mergeCell ref="D276:I276"/>
    <mergeCell ref="J276:O276"/>
    <mergeCell ref="D277:I277"/>
    <mergeCell ref="J277:O277"/>
    <mergeCell ref="D274:I274"/>
    <mergeCell ref="J274:O274"/>
    <mergeCell ref="D275:I275"/>
    <mergeCell ref="J275:O275"/>
    <mergeCell ref="D272:I272"/>
    <mergeCell ref="J272:O272"/>
    <mergeCell ref="D273:I273"/>
    <mergeCell ref="J273:O273"/>
    <mergeCell ref="D270:I270"/>
    <mergeCell ref="J270:O270"/>
    <mergeCell ref="D271:I271"/>
    <mergeCell ref="J271:O271"/>
    <mergeCell ref="D268:I268"/>
    <mergeCell ref="J268:O268"/>
    <mergeCell ref="D269:I269"/>
    <mergeCell ref="J269:O269"/>
    <mergeCell ref="D258:I258"/>
    <mergeCell ref="J258:O258"/>
    <mergeCell ref="D259:I259"/>
    <mergeCell ref="J259:O259"/>
    <mergeCell ref="D256:I256"/>
    <mergeCell ref="J256:O256"/>
    <mergeCell ref="D257:I257"/>
    <mergeCell ref="J257:O257"/>
    <mergeCell ref="D254:I254"/>
    <mergeCell ref="J254:O254"/>
    <mergeCell ref="D255:I255"/>
    <mergeCell ref="J255:O255"/>
    <mergeCell ref="D252:I252"/>
    <mergeCell ref="J252:O252"/>
    <mergeCell ref="D253:I253"/>
    <mergeCell ref="J253:O253"/>
    <mergeCell ref="D250:I250"/>
    <mergeCell ref="J250:O250"/>
    <mergeCell ref="D251:I251"/>
    <mergeCell ref="J251:O251"/>
    <mergeCell ref="D248:I248"/>
    <mergeCell ref="J248:O248"/>
    <mergeCell ref="D249:I249"/>
    <mergeCell ref="J249:O249"/>
    <mergeCell ref="D246:I246"/>
    <mergeCell ref="J246:O246"/>
    <mergeCell ref="D247:I247"/>
    <mergeCell ref="J247:O247"/>
    <mergeCell ref="D244:I244"/>
    <mergeCell ref="J244:O244"/>
    <mergeCell ref="D245:I245"/>
    <mergeCell ref="J245:O245"/>
    <mergeCell ref="D242:I242"/>
    <mergeCell ref="J242:O242"/>
    <mergeCell ref="D243:I243"/>
    <mergeCell ref="J243:O243"/>
    <mergeCell ref="J233:O233"/>
    <mergeCell ref="J234:O234"/>
    <mergeCell ref="J235:O235"/>
    <mergeCell ref="J236:O236"/>
    <mergeCell ref="D240:I240"/>
    <mergeCell ref="J240:O240"/>
    <mergeCell ref="D241:I241"/>
    <mergeCell ref="J241:O241"/>
    <mergeCell ref="J232:O232"/>
    <mergeCell ref="J225:O225"/>
    <mergeCell ref="J226:O226"/>
    <mergeCell ref="J227:O227"/>
    <mergeCell ref="J228:O228"/>
    <mergeCell ref="J229:O229"/>
    <mergeCell ref="D234:I234"/>
    <mergeCell ref="D235:I235"/>
    <mergeCell ref="D236:I236"/>
    <mergeCell ref="J220:O220"/>
    <mergeCell ref="J221:O221"/>
    <mergeCell ref="J222:O222"/>
    <mergeCell ref="J223:O223"/>
    <mergeCell ref="J224:O224"/>
    <mergeCell ref="J230:O230"/>
    <mergeCell ref="J231:O231"/>
    <mergeCell ref="D230:I230"/>
    <mergeCell ref="D231:I231"/>
    <mergeCell ref="D232:I232"/>
    <mergeCell ref="D233:I233"/>
    <mergeCell ref="D226:I226"/>
    <mergeCell ref="D227:I227"/>
    <mergeCell ref="D228:I228"/>
    <mergeCell ref="D229:I229"/>
    <mergeCell ref="D222:I222"/>
    <mergeCell ref="D223:I223"/>
    <mergeCell ref="D224:I224"/>
    <mergeCell ref="D225:I225"/>
    <mergeCell ref="C215:J215"/>
    <mergeCell ref="D220:I220"/>
    <mergeCell ref="D217:I217"/>
    <mergeCell ref="D221:I221"/>
    <mergeCell ref="D218:I218"/>
    <mergeCell ref="D219:I219"/>
    <mergeCell ref="J217:O217"/>
    <mergeCell ref="J218:O218"/>
    <mergeCell ref="J219:O219"/>
    <mergeCell ref="E210:H210"/>
    <mergeCell ref="J210:M210"/>
    <mergeCell ref="E211:H211"/>
    <mergeCell ref="J211:M211"/>
    <mergeCell ref="E208:H208"/>
    <mergeCell ref="J208:M208"/>
    <mergeCell ref="E209:H209"/>
    <mergeCell ref="J209:M209"/>
    <mergeCell ref="E206:H206"/>
    <mergeCell ref="J206:M206"/>
    <mergeCell ref="E207:H207"/>
    <mergeCell ref="J207:M207"/>
    <mergeCell ref="E204:H204"/>
    <mergeCell ref="J204:M204"/>
    <mergeCell ref="E205:H205"/>
    <mergeCell ref="J205:M205"/>
    <mergeCell ref="E202:H202"/>
    <mergeCell ref="J202:M202"/>
    <mergeCell ref="E203:H203"/>
    <mergeCell ref="J203:M203"/>
    <mergeCell ref="E200:H200"/>
    <mergeCell ref="J200:M200"/>
    <mergeCell ref="E201:H201"/>
    <mergeCell ref="J201:M201"/>
    <mergeCell ref="E198:H198"/>
    <mergeCell ref="J198:M198"/>
    <mergeCell ref="E199:H199"/>
    <mergeCell ref="J199:M199"/>
    <mergeCell ref="E196:H196"/>
    <mergeCell ref="J196:M196"/>
    <mergeCell ref="E197:H197"/>
    <mergeCell ref="J197:M197"/>
    <mergeCell ref="E194:H194"/>
    <mergeCell ref="J194:M194"/>
    <mergeCell ref="E195:H195"/>
    <mergeCell ref="J195:M195"/>
    <mergeCell ref="E192:H192"/>
    <mergeCell ref="J192:M192"/>
    <mergeCell ref="E193:H193"/>
    <mergeCell ref="J193:M193"/>
    <mergeCell ref="C190:J190"/>
    <mergeCell ref="J184:M184"/>
    <mergeCell ref="J185:M185"/>
    <mergeCell ref="J186:M186"/>
    <mergeCell ref="J187:M187"/>
    <mergeCell ref="E185:H185"/>
    <mergeCell ref="E186:H186"/>
    <mergeCell ref="E187:H187"/>
    <mergeCell ref="J180:M180"/>
    <mergeCell ref="J181:M181"/>
    <mergeCell ref="E184:H184"/>
    <mergeCell ref="E182:H182"/>
    <mergeCell ref="E183:H183"/>
    <mergeCell ref="E181:H181"/>
    <mergeCell ref="J182:M182"/>
    <mergeCell ref="J183:M183"/>
    <mergeCell ref="J171:M171"/>
    <mergeCell ref="J172:M172"/>
    <mergeCell ref="J176:M176"/>
    <mergeCell ref="J177:M177"/>
    <mergeCell ref="J175:M175"/>
    <mergeCell ref="J178:M178"/>
    <mergeCell ref="E174:H174"/>
    <mergeCell ref="J170:M170"/>
    <mergeCell ref="E175:H175"/>
    <mergeCell ref="E176:H176"/>
    <mergeCell ref="J179:M179"/>
    <mergeCell ref="J173:M173"/>
    <mergeCell ref="J174:M174"/>
    <mergeCell ref="E177:H177"/>
    <mergeCell ref="E178:H178"/>
    <mergeCell ref="E179:H179"/>
    <mergeCell ref="C165:G165"/>
    <mergeCell ref="F86:H86"/>
    <mergeCell ref="G7:I7"/>
    <mergeCell ref="C84:E84"/>
    <mergeCell ref="D85:E85"/>
    <mergeCell ref="D90:E90"/>
    <mergeCell ref="C103:I103"/>
    <mergeCell ref="D87:E87"/>
    <mergeCell ref="D91:E91"/>
    <mergeCell ref="D92:E92"/>
    <mergeCell ref="C4:E4"/>
    <mergeCell ref="C5:F5"/>
    <mergeCell ref="C7:C8"/>
    <mergeCell ref="D7:F7"/>
    <mergeCell ref="C57:J57"/>
    <mergeCell ref="J7:L7"/>
    <mergeCell ref="C36:C37"/>
    <mergeCell ref="D36:F36"/>
    <mergeCell ref="G36:I36"/>
    <mergeCell ref="D98:E98"/>
    <mergeCell ref="D99:E99"/>
    <mergeCell ref="D100:E100"/>
    <mergeCell ref="D101:E101"/>
    <mergeCell ref="D86:E86"/>
    <mergeCell ref="D93:E93"/>
    <mergeCell ref="D88:E88"/>
    <mergeCell ref="D89:E89"/>
    <mergeCell ref="D94:E94"/>
    <mergeCell ref="D95:E95"/>
    <mergeCell ref="M95:O95"/>
    <mergeCell ref="K99:L99"/>
    <mergeCell ref="M99:O99"/>
    <mergeCell ref="F102:H102"/>
    <mergeCell ref="F96:H96"/>
    <mergeCell ref="D102:E102"/>
    <mergeCell ref="F95:H95"/>
    <mergeCell ref="F101:H101"/>
    <mergeCell ref="D96:E96"/>
    <mergeCell ref="D97:E97"/>
    <mergeCell ref="F97:H97"/>
    <mergeCell ref="F98:H98"/>
    <mergeCell ref="F99:H99"/>
    <mergeCell ref="F93:H93"/>
    <mergeCell ref="K93:L93"/>
    <mergeCell ref="F94:H94"/>
    <mergeCell ref="K95:L95"/>
    <mergeCell ref="K96:L96"/>
    <mergeCell ref="M93:O93"/>
    <mergeCell ref="K91:L91"/>
    <mergeCell ref="M91:O91"/>
    <mergeCell ref="K92:L92"/>
    <mergeCell ref="M92:O92"/>
    <mergeCell ref="M94:O94"/>
    <mergeCell ref="K94:L94"/>
    <mergeCell ref="M96:O96"/>
    <mergeCell ref="K97:L97"/>
    <mergeCell ref="M97:O97"/>
    <mergeCell ref="K98:L98"/>
    <mergeCell ref="M98:O98"/>
    <mergeCell ref="M88:O88"/>
    <mergeCell ref="K89:L89"/>
    <mergeCell ref="M89:O89"/>
    <mergeCell ref="K90:L90"/>
    <mergeCell ref="M90:O90"/>
    <mergeCell ref="K102:L102"/>
    <mergeCell ref="M102:O102"/>
    <mergeCell ref="C111:E111"/>
    <mergeCell ref="K100:L100"/>
    <mergeCell ref="M100:O100"/>
    <mergeCell ref="K101:L101"/>
    <mergeCell ref="M101:O101"/>
    <mergeCell ref="F100:H100"/>
    <mergeCell ref="D112:E112"/>
    <mergeCell ref="F112:H112"/>
    <mergeCell ref="D113:E113"/>
    <mergeCell ref="F113:H113"/>
    <mergeCell ref="D114:E114"/>
    <mergeCell ref="F114:H114"/>
    <mergeCell ref="D115:E115"/>
    <mergeCell ref="F115:H115"/>
    <mergeCell ref="D116:E116"/>
    <mergeCell ref="F116:H116"/>
    <mergeCell ref="D117:E117"/>
    <mergeCell ref="F117:H117"/>
    <mergeCell ref="D118:E118"/>
    <mergeCell ref="F118:H118"/>
    <mergeCell ref="D119:E119"/>
    <mergeCell ref="F119:H119"/>
    <mergeCell ref="D120:E120"/>
    <mergeCell ref="F120:H120"/>
    <mergeCell ref="D121:E121"/>
    <mergeCell ref="F121:H121"/>
    <mergeCell ref="D122:E122"/>
    <mergeCell ref="F122:H122"/>
    <mergeCell ref="D123:E123"/>
    <mergeCell ref="F123:H123"/>
    <mergeCell ref="D124:E124"/>
    <mergeCell ref="F124:H124"/>
    <mergeCell ref="D125:E125"/>
    <mergeCell ref="F125:H125"/>
    <mergeCell ref="D126:E126"/>
    <mergeCell ref="F126:H126"/>
    <mergeCell ref="D127:E127"/>
    <mergeCell ref="F127:H127"/>
    <mergeCell ref="D128:E128"/>
    <mergeCell ref="F128:H128"/>
    <mergeCell ref="D129:E129"/>
    <mergeCell ref="F129:H129"/>
    <mergeCell ref="C139:G139"/>
    <mergeCell ref="D141:D142"/>
    <mergeCell ref="E141:E142"/>
    <mergeCell ref="C141:C142"/>
    <mergeCell ref="C291:K291"/>
    <mergeCell ref="D294:F294"/>
    <mergeCell ref="C292:L292"/>
    <mergeCell ref="C166:G166"/>
    <mergeCell ref="E168:H168"/>
    <mergeCell ref="J168:M168"/>
    <mergeCell ref="E169:H169"/>
    <mergeCell ref="E170:H170"/>
    <mergeCell ref="J169:M169"/>
    <mergeCell ref="H295:K295"/>
    <mergeCell ref="G294:K294"/>
    <mergeCell ref="H296:K296"/>
    <mergeCell ref="E180:H180"/>
    <mergeCell ref="E171:H171"/>
    <mergeCell ref="E172:H172"/>
    <mergeCell ref="E173:H173"/>
    <mergeCell ref="H297:K297"/>
    <mergeCell ref="H298:K298"/>
    <mergeCell ref="H299:K299"/>
    <mergeCell ref="H306:K306"/>
    <mergeCell ref="H307:K307"/>
    <mergeCell ref="H300:K300"/>
    <mergeCell ref="H301:K301"/>
    <mergeCell ref="H302:K302"/>
    <mergeCell ref="H303:K303"/>
    <mergeCell ref="H312:K312"/>
    <mergeCell ref="H313:K313"/>
    <mergeCell ref="H314:K314"/>
    <mergeCell ref="C294:C295"/>
    <mergeCell ref="H308:K308"/>
    <mergeCell ref="H309:K309"/>
    <mergeCell ref="H310:K310"/>
    <mergeCell ref="H311:K311"/>
    <mergeCell ref="H304:K304"/>
    <mergeCell ref="H305:K305"/>
    <mergeCell ref="F92:H92"/>
    <mergeCell ref="F91:H91"/>
    <mergeCell ref="F90:H90"/>
    <mergeCell ref="F89:H89"/>
    <mergeCell ref="K88:L88"/>
    <mergeCell ref="F88:H88"/>
    <mergeCell ref="J84:M84"/>
    <mergeCell ref="C82:F82"/>
    <mergeCell ref="M87:O87"/>
    <mergeCell ref="K87:L87"/>
    <mergeCell ref="F87:H87"/>
    <mergeCell ref="M86:O86"/>
    <mergeCell ref="K86:L86"/>
    <mergeCell ref="M85:O85"/>
    <mergeCell ref="K85:L85"/>
    <mergeCell ref="F85:H85"/>
  </mergeCells>
  <printOptions/>
  <pageMargins left="0.7" right="0.7" top="0.75" bottom="0.75" header="0.3" footer="0.3"/>
  <pageSetup fitToHeight="0" fitToWidth="1" horizontalDpi="600" verticalDpi="600" orientation="portrait" paperSize="9" scale="76" r:id="rId1"/>
</worksheet>
</file>

<file path=xl/worksheets/sheet11.xml><?xml version="1.0" encoding="utf-8"?>
<worksheet xmlns="http://schemas.openxmlformats.org/spreadsheetml/2006/main" xmlns:r="http://schemas.openxmlformats.org/officeDocument/2006/relationships">
  <sheetPr>
    <pageSetUpPr fitToPage="1"/>
  </sheetPr>
  <dimension ref="C4:Q355"/>
  <sheetViews>
    <sheetView zoomScalePageLayoutView="0" workbookViewId="0" topLeftCell="A1">
      <selection activeCell="A1" sqref="A1:O247"/>
    </sheetView>
  </sheetViews>
  <sheetFormatPr defaultColWidth="9.140625" defaultRowHeight="15"/>
  <sheetData>
    <row r="4" spans="3:5" ht="13.5">
      <c r="C4" s="294" t="s">
        <v>604</v>
      </c>
      <c r="D4" s="294"/>
      <c r="E4" s="294"/>
    </row>
    <row r="5" spans="3:17" ht="13.5">
      <c r="C5" s="309" t="s">
        <v>977</v>
      </c>
      <c r="D5" s="309"/>
      <c r="E5" s="309"/>
      <c r="F5" s="309"/>
      <c r="G5" s="294"/>
      <c r="H5" s="294"/>
      <c r="I5" s="59"/>
      <c r="J5" s="59"/>
      <c r="K5" s="59"/>
      <c r="L5" s="59"/>
      <c r="M5" s="59"/>
      <c r="N5" s="59"/>
      <c r="O5" s="59"/>
      <c r="P5" s="59"/>
      <c r="Q5" s="59"/>
    </row>
    <row r="6" spans="3:17" ht="13.5">
      <c r="C6" s="59"/>
      <c r="D6" s="59"/>
      <c r="E6" s="59"/>
      <c r="F6" s="59"/>
      <c r="G6" s="59"/>
      <c r="H6" s="59"/>
      <c r="I6" s="59"/>
      <c r="J6" s="59"/>
      <c r="K6" s="59"/>
      <c r="L6" s="59"/>
      <c r="M6" s="59"/>
      <c r="N6" s="59"/>
      <c r="O6" s="59"/>
      <c r="P6" s="59"/>
      <c r="Q6" s="59"/>
    </row>
    <row r="7" spans="3:17" ht="13.5">
      <c r="C7" s="292"/>
      <c r="D7" s="295" t="s">
        <v>602</v>
      </c>
      <c r="E7" s="295"/>
      <c r="F7" s="295"/>
      <c r="G7" s="295"/>
      <c r="H7" s="295"/>
      <c r="I7" s="295"/>
      <c r="J7" s="295" t="s">
        <v>603</v>
      </c>
      <c r="K7" s="295"/>
      <c r="L7" s="295"/>
      <c r="M7" s="295"/>
      <c r="N7" s="295"/>
      <c r="O7" s="295"/>
      <c r="P7" s="59"/>
      <c r="Q7" s="59"/>
    </row>
    <row r="8" spans="3:17" ht="13.5">
      <c r="C8" s="292"/>
      <c r="D8" s="322" t="s">
        <v>597</v>
      </c>
      <c r="E8" s="322"/>
      <c r="F8" s="322" t="s">
        <v>600</v>
      </c>
      <c r="G8" s="322"/>
      <c r="H8" s="322" t="s">
        <v>601</v>
      </c>
      <c r="I8" s="322"/>
      <c r="J8" s="322" t="s">
        <v>597</v>
      </c>
      <c r="K8" s="322"/>
      <c r="L8" s="322" t="s">
        <v>600</v>
      </c>
      <c r="M8" s="322"/>
      <c r="N8" s="322" t="s">
        <v>601</v>
      </c>
      <c r="O8" s="322"/>
      <c r="P8" s="59"/>
      <c r="Q8" s="59"/>
    </row>
    <row r="9" spans="3:17" ht="13.5">
      <c r="C9" s="292"/>
      <c r="D9" s="27" t="s">
        <v>595</v>
      </c>
      <c r="E9" s="28" t="s">
        <v>596</v>
      </c>
      <c r="F9" s="27" t="s">
        <v>598</v>
      </c>
      <c r="G9" s="28" t="s">
        <v>599</v>
      </c>
      <c r="H9" s="27" t="s">
        <v>598</v>
      </c>
      <c r="I9" s="28" t="s">
        <v>356</v>
      </c>
      <c r="J9" s="27" t="s">
        <v>595</v>
      </c>
      <c r="K9" s="28" t="s">
        <v>596</v>
      </c>
      <c r="L9" s="27" t="s">
        <v>598</v>
      </c>
      <c r="M9" s="28" t="s">
        <v>599</v>
      </c>
      <c r="N9" s="27" t="s">
        <v>598</v>
      </c>
      <c r="O9" s="28" t="s">
        <v>356</v>
      </c>
      <c r="P9" s="59"/>
      <c r="Q9" s="59"/>
    </row>
    <row r="10" spans="3:17" ht="13.5">
      <c r="C10" s="1" t="s">
        <v>264</v>
      </c>
      <c r="D10" s="89" t="s">
        <v>673</v>
      </c>
      <c r="E10" s="103" t="s">
        <v>667</v>
      </c>
      <c r="F10" s="40" t="s">
        <v>710</v>
      </c>
      <c r="G10" s="68" t="s">
        <v>708</v>
      </c>
      <c r="H10" s="40" t="s">
        <v>709</v>
      </c>
      <c r="I10" s="68">
        <v>125</v>
      </c>
      <c r="J10" s="89" t="s">
        <v>673</v>
      </c>
      <c r="K10" s="103" t="s">
        <v>667</v>
      </c>
      <c r="L10" s="86" t="s">
        <v>711</v>
      </c>
      <c r="M10" s="68" t="s">
        <v>708</v>
      </c>
      <c r="N10" s="110" t="s">
        <v>712</v>
      </c>
      <c r="O10" s="184">
        <v>112</v>
      </c>
      <c r="P10" s="59"/>
      <c r="Q10" s="59"/>
    </row>
    <row r="11" spans="3:17" ht="13.5">
      <c r="C11" s="1" t="s">
        <v>265</v>
      </c>
      <c r="D11" s="89" t="s">
        <v>664</v>
      </c>
      <c r="E11" s="103" t="s">
        <v>664</v>
      </c>
      <c r="F11" s="40" t="s">
        <v>744</v>
      </c>
      <c r="G11" s="68" t="s">
        <v>715</v>
      </c>
      <c r="H11" s="40" t="s">
        <v>744</v>
      </c>
      <c r="I11" s="68">
        <v>22</v>
      </c>
      <c r="J11" s="89" t="s">
        <v>664</v>
      </c>
      <c r="K11" s="103" t="s">
        <v>664</v>
      </c>
      <c r="L11" s="40" t="s">
        <v>745</v>
      </c>
      <c r="M11" s="68" t="s">
        <v>715</v>
      </c>
      <c r="N11" s="4" t="s">
        <v>746</v>
      </c>
      <c r="O11" s="184">
        <v>19</v>
      </c>
      <c r="P11" s="59"/>
      <c r="Q11" s="59"/>
    </row>
    <row r="12" spans="3:17" ht="13.5">
      <c r="C12" s="1" t="s">
        <v>266</v>
      </c>
      <c r="D12" s="89" t="s">
        <v>664</v>
      </c>
      <c r="E12" s="103" t="s">
        <v>664</v>
      </c>
      <c r="F12" s="40" t="s">
        <v>744</v>
      </c>
      <c r="G12" s="68" t="s">
        <v>715</v>
      </c>
      <c r="H12" s="40" t="s">
        <v>744</v>
      </c>
      <c r="I12" s="68">
        <v>41</v>
      </c>
      <c r="J12" s="89" t="s">
        <v>664</v>
      </c>
      <c r="K12" s="103" t="s">
        <v>664</v>
      </c>
      <c r="L12" s="40">
        <v>1000</v>
      </c>
      <c r="M12" s="68" t="s">
        <v>715</v>
      </c>
      <c r="N12" s="110" t="s">
        <v>781</v>
      </c>
      <c r="O12" s="184">
        <v>37</v>
      </c>
      <c r="P12" s="59"/>
      <c r="Q12" s="59"/>
    </row>
    <row r="13" spans="3:17" ht="33.75">
      <c r="C13" s="1" t="s">
        <v>267</v>
      </c>
      <c r="D13" s="89" t="s">
        <v>664</v>
      </c>
      <c r="E13" s="103" t="s">
        <v>664</v>
      </c>
      <c r="F13" s="40" t="s">
        <v>809</v>
      </c>
      <c r="G13" s="68" t="s">
        <v>708</v>
      </c>
      <c r="H13" s="40" t="s">
        <v>809</v>
      </c>
      <c r="I13" s="68">
        <v>24</v>
      </c>
      <c r="J13" s="89" t="s">
        <v>664</v>
      </c>
      <c r="K13" s="103" t="s">
        <v>664</v>
      </c>
      <c r="L13" s="124" t="s">
        <v>810</v>
      </c>
      <c r="M13" s="68" t="s">
        <v>708</v>
      </c>
      <c r="N13" s="4" t="s">
        <v>811</v>
      </c>
      <c r="O13" s="184">
        <v>24</v>
      </c>
      <c r="P13" s="59"/>
      <c r="Q13" s="59"/>
    </row>
    <row r="14" spans="3:17" ht="33.75">
      <c r="C14" s="1" t="s">
        <v>268</v>
      </c>
      <c r="D14" s="89" t="s">
        <v>664</v>
      </c>
      <c r="E14" s="103" t="s">
        <v>664</v>
      </c>
      <c r="F14" s="40">
        <v>1300</v>
      </c>
      <c r="G14" s="68" t="s">
        <v>838</v>
      </c>
      <c r="H14" s="40">
        <v>1300</v>
      </c>
      <c r="I14" s="68">
        <v>25</v>
      </c>
      <c r="J14" s="89" t="s">
        <v>664</v>
      </c>
      <c r="K14" s="103" t="s">
        <v>664</v>
      </c>
      <c r="L14" s="124" t="s">
        <v>810</v>
      </c>
      <c r="M14" s="68" t="s">
        <v>838</v>
      </c>
      <c r="N14" s="4">
        <v>1000</v>
      </c>
      <c r="O14" s="184">
        <v>17</v>
      </c>
      <c r="P14" s="59"/>
      <c r="Q14" s="59"/>
    </row>
    <row r="15" spans="3:17" ht="13.5">
      <c r="C15" s="1" t="s">
        <v>269</v>
      </c>
      <c r="D15" s="89" t="s">
        <v>664</v>
      </c>
      <c r="E15" s="103" t="s">
        <v>664</v>
      </c>
      <c r="F15" s="40">
        <v>0</v>
      </c>
      <c r="G15" s="216" t="s">
        <v>46</v>
      </c>
      <c r="H15" s="40">
        <v>0</v>
      </c>
      <c r="I15" s="68">
        <v>18</v>
      </c>
      <c r="J15" s="89" t="s">
        <v>664</v>
      </c>
      <c r="K15" s="103" t="s">
        <v>664</v>
      </c>
      <c r="L15" s="228" t="s">
        <v>991</v>
      </c>
      <c r="M15" s="232" t="s">
        <v>715</v>
      </c>
      <c r="N15" s="233">
        <v>0</v>
      </c>
      <c r="O15" s="227">
        <v>14</v>
      </c>
      <c r="P15" s="59"/>
      <c r="Q15" s="59"/>
    </row>
    <row r="16" spans="3:17" ht="13.5">
      <c r="C16" s="1" t="s">
        <v>270</v>
      </c>
      <c r="D16" s="89" t="s">
        <v>664</v>
      </c>
      <c r="E16" s="103" t="s">
        <v>664</v>
      </c>
      <c r="F16" s="40" t="s">
        <v>809</v>
      </c>
      <c r="G16" s="68" t="s">
        <v>708</v>
      </c>
      <c r="H16" s="40" t="s">
        <v>809</v>
      </c>
      <c r="I16" s="68">
        <v>41</v>
      </c>
      <c r="J16" s="89" t="s">
        <v>664</v>
      </c>
      <c r="K16" s="103" t="s">
        <v>664</v>
      </c>
      <c r="L16" s="86" t="s">
        <v>880</v>
      </c>
      <c r="M16" s="68" t="s">
        <v>715</v>
      </c>
      <c r="N16" s="110" t="s">
        <v>881</v>
      </c>
      <c r="O16" s="184">
        <v>29</v>
      </c>
      <c r="P16" s="59"/>
      <c r="Q16" s="59"/>
    </row>
    <row r="17" spans="3:17" ht="22.5">
      <c r="C17" s="1" t="s">
        <v>271</v>
      </c>
      <c r="D17" s="89" t="s">
        <v>664</v>
      </c>
      <c r="E17" s="103" t="s">
        <v>664</v>
      </c>
      <c r="F17" s="40">
        <v>500</v>
      </c>
      <c r="G17" s="68" t="s">
        <v>25</v>
      </c>
      <c r="H17" s="40">
        <v>500</v>
      </c>
      <c r="I17" s="68">
        <v>42</v>
      </c>
      <c r="J17" s="89" t="s">
        <v>664</v>
      </c>
      <c r="K17" s="103" t="s">
        <v>664</v>
      </c>
      <c r="L17" s="124" t="s">
        <v>26</v>
      </c>
      <c r="M17" s="68" t="s">
        <v>25</v>
      </c>
      <c r="N17" s="4" t="s">
        <v>27</v>
      </c>
      <c r="O17" s="184">
        <v>31</v>
      </c>
      <c r="P17" s="59"/>
      <c r="Q17" s="59"/>
    </row>
    <row r="18" spans="3:17" ht="13.5">
      <c r="C18" s="1" t="s">
        <v>272</v>
      </c>
      <c r="D18" s="89" t="s">
        <v>664</v>
      </c>
      <c r="E18" s="103" t="s">
        <v>664</v>
      </c>
      <c r="F18" s="40">
        <v>1500</v>
      </c>
      <c r="G18" s="68" t="s">
        <v>46</v>
      </c>
      <c r="H18" s="40">
        <v>1500</v>
      </c>
      <c r="I18" s="68">
        <v>41</v>
      </c>
      <c r="J18" s="89" t="s">
        <v>664</v>
      </c>
      <c r="K18" s="103" t="s">
        <v>664</v>
      </c>
      <c r="L18" s="86" t="s">
        <v>47</v>
      </c>
      <c r="M18" s="68" t="s">
        <v>46</v>
      </c>
      <c r="N18" s="4">
        <v>1000</v>
      </c>
      <c r="O18" s="184">
        <v>26</v>
      </c>
      <c r="P18" s="59"/>
      <c r="Q18" s="59"/>
    </row>
    <row r="19" spans="3:17" ht="22.5">
      <c r="C19" s="1" t="s">
        <v>273</v>
      </c>
      <c r="D19" s="89" t="s">
        <v>664</v>
      </c>
      <c r="E19" s="103" t="s">
        <v>664</v>
      </c>
      <c r="F19" s="40" t="s">
        <v>63</v>
      </c>
      <c r="G19" s="68" t="s">
        <v>715</v>
      </c>
      <c r="H19" s="40" t="s">
        <v>63</v>
      </c>
      <c r="I19" s="68">
        <v>2</v>
      </c>
      <c r="J19" s="89" t="s">
        <v>664</v>
      </c>
      <c r="K19" s="103" t="s">
        <v>664</v>
      </c>
      <c r="L19" s="75" t="s">
        <v>64</v>
      </c>
      <c r="M19" s="68" t="s">
        <v>715</v>
      </c>
      <c r="N19" s="110" t="s">
        <v>781</v>
      </c>
      <c r="O19" s="184">
        <v>22</v>
      </c>
      <c r="P19" s="59"/>
      <c r="Q19" s="59"/>
    </row>
    <row r="20" spans="3:17" ht="13.5">
      <c r="C20" s="1" t="s">
        <v>274</v>
      </c>
      <c r="D20" s="89" t="s">
        <v>664</v>
      </c>
      <c r="E20" s="103" t="s">
        <v>664</v>
      </c>
      <c r="F20" s="40">
        <v>1500</v>
      </c>
      <c r="G20" s="68" t="s">
        <v>91</v>
      </c>
      <c r="H20" s="40">
        <v>800</v>
      </c>
      <c r="I20" s="68">
        <v>10</v>
      </c>
      <c r="J20" s="89" t="s">
        <v>664</v>
      </c>
      <c r="K20" s="103" t="s">
        <v>664</v>
      </c>
      <c r="L20" s="40">
        <v>1000</v>
      </c>
      <c r="M20" s="68" t="s">
        <v>92</v>
      </c>
      <c r="N20" s="4">
        <v>900</v>
      </c>
      <c r="O20" s="184">
        <v>7</v>
      </c>
      <c r="P20" s="59"/>
      <c r="Q20" s="59"/>
    </row>
    <row r="21" spans="3:17" ht="27">
      <c r="C21" s="1" t="s">
        <v>275</v>
      </c>
      <c r="D21" s="89" t="s">
        <v>664</v>
      </c>
      <c r="E21" s="103" t="s">
        <v>664</v>
      </c>
      <c r="F21" s="40">
        <v>1300</v>
      </c>
      <c r="G21" s="153" t="s">
        <v>176</v>
      </c>
      <c r="H21" s="40">
        <v>1300</v>
      </c>
      <c r="I21" s="68">
        <v>32</v>
      </c>
      <c r="J21" s="89" t="s">
        <v>664</v>
      </c>
      <c r="K21" s="103" t="s">
        <v>664</v>
      </c>
      <c r="L21" s="124" t="s">
        <v>26</v>
      </c>
      <c r="M21" s="153" t="s">
        <v>176</v>
      </c>
      <c r="N21" s="4" t="s">
        <v>27</v>
      </c>
      <c r="O21" s="184">
        <v>20</v>
      </c>
      <c r="P21" s="59"/>
      <c r="Q21" s="59"/>
    </row>
    <row r="22" spans="3:17" ht="33.75">
      <c r="C22" s="1" t="s">
        <v>276</v>
      </c>
      <c r="D22" s="89" t="s">
        <v>664</v>
      </c>
      <c r="E22" s="103" t="s">
        <v>664</v>
      </c>
      <c r="F22" s="40" t="s">
        <v>199</v>
      </c>
      <c r="G22" s="68" t="s">
        <v>46</v>
      </c>
      <c r="H22" s="40" t="s">
        <v>712</v>
      </c>
      <c r="I22" s="68">
        <v>18</v>
      </c>
      <c r="J22" s="89" t="s">
        <v>664</v>
      </c>
      <c r="K22" s="103" t="s">
        <v>664</v>
      </c>
      <c r="L22" s="75" t="s">
        <v>200</v>
      </c>
      <c r="M22" s="68" t="s">
        <v>46</v>
      </c>
      <c r="N22" s="40" t="s">
        <v>712</v>
      </c>
      <c r="O22" s="184">
        <v>12</v>
      </c>
      <c r="P22" s="59"/>
      <c r="Q22" s="59"/>
    </row>
    <row r="23" spans="3:17" ht="13.5">
      <c r="C23" s="1" t="s">
        <v>277</v>
      </c>
      <c r="D23" s="89" t="s">
        <v>664</v>
      </c>
      <c r="E23" s="103" t="s">
        <v>664</v>
      </c>
      <c r="F23" s="40">
        <v>1000</v>
      </c>
      <c r="G23" s="68" t="s">
        <v>46</v>
      </c>
      <c r="H23" s="40">
        <v>1000</v>
      </c>
      <c r="I23" s="68">
        <v>23</v>
      </c>
      <c r="J23" s="89" t="s">
        <v>664</v>
      </c>
      <c r="K23" s="103" t="s">
        <v>664</v>
      </c>
      <c r="L23" s="86" t="s">
        <v>711</v>
      </c>
      <c r="M23" s="68" t="s">
        <v>46</v>
      </c>
      <c r="N23" s="4">
        <v>1000</v>
      </c>
      <c r="O23" s="184">
        <v>18</v>
      </c>
      <c r="P23" s="59"/>
      <c r="Q23" s="59"/>
    </row>
    <row r="24" spans="3:17" ht="13.5">
      <c r="C24" s="1" t="s">
        <v>278</v>
      </c>
      <c r="D24" s="89" t="s">
        <v>664</v>
      </c>
      <c r="E24" s="103" t="s">
        <v>664</v>
      </c>
      <c r="F24" s="40">
        <v>1500</v>
      </c>
      <c r="G24" s="68" t="s">
        <v>708</v>
      </c>
      <c r="H24" s="40">
        <v>1000</v>
      </c>
      <c r="I24" s="68">
        <v>30</v>
      </c>
      <c r="J24" s="89" t="s">
        <v>664</v>
      </c>
      <c r="K24" s="103" t="s">
        <v>664</v>
      </c>
      <c r="L24" s="40">
        <v>1000</v>
      </c>
      <c r="M24" s="68" t="s">
        <v>46</v>
      </c>
      <c r="N24" s="4">
        <v>1000</v>
      </c>
      <c r="O24" s="184">
        <v>21</v>
      </c>
      <c r="P24" s="59"/>
      <c r="Q24" s="59"/>
    </row>
    <row r="25" spans="3:17" ht="13.5">
      <c r="C25" s="1" t="s">
        <v>279</v>
      </c>
      <c r="D25" s="89" t="s">
        <v>664</v>
      </c>
      <c r="E25" s="103" t="s">
        <v>664</v>
      </c>
      <c r="F25" s="40">
        <v>1000</v>
      </c>
      <c r="G25" s="68" t="s">
        <v>92</v>
      </c>
      <c r="H25" s="40">
        <v>1000</v>
      </c>
      <c r="I25" s="68">
        <v>19</v>
      </c>
      <c r="J25" s="89" t="s">
        <v>664</v>
      </c>
      <c r="K25" s="103" t="s">
        <v>664</v>
      </c>
      <c r="L25" s="40">
        <v>1000</v>
      </c>
      <c r="M25" s="68" t="s">
        <v>92</v>
      </c>
      <c r="N25" s="4">
        <v>800</v>
      </c>
      <c r="O25" s="184">
        <v>5</v>
      </c>
      <c r="P25" s="59"/>
      <c r="Q25" s="59"/>
    </row>
    <row r="26" spans="3:17" ht="13.5">
      <c r="C26" s="1" t="s">
        <v>280</v>
      </c>
      <c r="D26" s="89" t="s">
        <v>664</v>
      </c>
      <c r="E26" s="103" t="s">
        <v>664</v>
      </c>
      <c r="F26" s="40">
        <v>1000</v>
      </c>
      <c r="G26" s="184" t="s">
        <v>838</v>
      </c>
      <c r="H26" s="40">
        <v>1000</v>
      </c>
      <c r="I26" s="68">
        <v>11</v>
      </c>
      <c r="J26" s="89" t="s">
        <v>664</v>
      </c>
      <c r="K26" s="103" t="s">
        <v>664</v>
      </c>
      <c r="L26" s="40">
        <v>1000</v>
      </c>
      <c r="M26" s="184" t="s">
        <v>838</v>
      </c>
      <c r="N26" s="4">
        <v>1000</v>
      </c>
      <c r="O26" s="184">
        <v>11</v>
      </c>
      <c r="P26" s="59"/>
      <c r="Q26" s="59"/>
    </row>
    <row r="27" spans="3:17" ht="13.5">
      <c r="C27" s="1"/>
      <c r="D27" s="40"/>
      <c r="E27" s="68"/>
      <c r="F27" s="40"/>
      <c r="G27" s="68"/>
      <c r="H27" s="40"/>
      <c r="I27" s="68"/>
      <c r="J27" s="40"/>
      <c r="K27" s="68"/>
      <c r="L27" s="40"/>
      <c r="M27" s="69"/>
      <c r="N27" s="4"/>
      <c r="O27" s="69"/>
      <c r="P27" s="59"/>
      <c r="Q27" s="59"/>
    </row>
    <row r="28" spans="3:17" ht="13.5">
      <c r="C28" s="1" t="s">
        <v>413</v>
      </c>
      <c r="D28" s="40">
        <f>COUNTA(D10:D26)</f>
        <v>17</v>
      </c>
      <c r="E28" s="68">
        <f>COUNTA(E10:E26)</f>
        <v>17</v>
      </c>
      <c r="F28" s="40"/>
      <c r="G28" s="68"/>
      <c r="H28" s="40"/>
      <c r="I28" s="68"/>
      <c r="J28" s="40">
        <f>COUNTA(J10:J26)</f>
        <v>17</v>
      </c>
      <c r="K28" s="68">
        <f>COUNTA(K10:K26)</f>
        <v>17</v>
      </c>
      <c r="L28" s="40"/>
      <c r="M28" s="69"/>
      <c r="N28" s="4"/>
      <c r="O28" s="69"/>
      <c r="P28" s="59"/>
      <c r="Q28" s="59"/>
    </row>
    <row r="29" spans="3:17" ht="13.5">
      <c r="C29" s="18"/>
      <c r="D29" s="49"/>
      <c r="E29" s="49"/>
      <c r="F29" s="104" t="s">
        <v>707</v>
      </c>
      <c r="G29" s="49"/>
      <c r="H29" s="104" t="s">
        <v>707</v>
      </c>
      <c r="I29" s="49"/>
      <c r="J29" s="49"/>
      <c r="K29" s="49"/>
      <c r="L29" s="104" t="s">
        <v>707</v>
      </c>
      <c r="M29" s="59"/>
      <c r="N29" s="104" t="s">
        <v>707</v>
      </c>
      <c r="O29" s="59"/>
      <c r="P29" s="59"/>
      <c r="Q29" s="59"/>
    </row>
    <row r="30" spans="3:17" ht="13.5">
      <c r="C30" s="18"/>
      <c r="D30" s="49"/>
      <c r="E30" s="49"/>
      <c r="F30" s="104"/>
      <c r="G30" s="49"/>
      <c r="H30" s="104"/>
      <c r="I30" s="49"/>
      <c r="J30" s="49"/>
      <c r="K30" s="49"/>
      <c r="L30" s="104"/>
      <c r="M30" s="186"/>
      <c r="N30" s="104"/>
      <c r="O30" s="186"/>
      <c r="P30" s="186"/>
      <c r="Q30" s="186"/>
    </row>
    <row r="31" spans="3:17" ht="13.5">
      <c r="C31" s="18"/>
      <c r="D31" s="49"/>
      <c r="E31" s="49"/>
      <c r="F31" s="104"/>
      <c r="G31" s="49"/>
      <c r="H31" s="104"/>
      <c r="I31" s="49"/>
      <c r="J31" s="49"/>
      <c r="K31" s="49"/>
      <c r="L31" s="104"/>
      <c r="M31" s="186"/>
      <c r="N31" s="104"/>
      <c r="O31" s="186"/>
      <c r="P31" s="186"/>
      <c r="Q31" s="186"/>
    </row>
    <row r="32" spans="3:17" ht="13.5">
      <c r="C32" s="18"/>
      <c r="D32" s="49"/>
      <c r="E32" s="49"/>
      <c r="F32" s="104"/>
      <c r="G32" s="49"/>
      <c r="H32" s="104"/>
      <c r="I32" s="49"/>
      <c r="J32" s="49"/>
      <c r="K32" s="49"/>
      <c r="L32" s="104"/>
      <c r="M32" s="186"/>
      <c r="N32" s="104"/>
      <c r="O32" s="186"/>
      <c r="P32" s="186"/>
      <c r="Q32" s="186"/>
    </row>
    <row r="33" spans="3:17" ht="13.5">
      <c r="C33" s="18"/>
      <c r="D33" s="49"/>
      <c r="E33" s="49"/>
      <c r="F33" s="104"/>
      <c r="G33" s="49"/>
      <c r="H33" s="104"/>
      <c r="I33" s="49"/>
      <c r="J33" s="49"/>
      <c r="K33" s="49"/>
      <c r="L33" s="104"/>
      <c r="M33" s="186"/>
      <c r="N33" s="104"/>
      <c r="O33" s="186"/>
      <c r="P33" s="186"/>
      <c r="Q33" s="186"/>
    </row>
    <row r="34" spans="3:17" ht="13.5">
      <c r="C34" s="18"/>
      <c r="D34" s="49"/>
      <c r="E34" s="49"/>
      <c r="F34" s="104"/>
      <c r="G34" s="49"/>
      <c r="H34" s="104"/>
      <c r="I34" s="49"/>
      <c r="J34" s="49"/>
      <c r="K34" s="49"/>
      <c r="L34" s="104"/>
      <c r="M34" s="186"/>
      <c r="N34" s="104"/>
      <c r="O34" s="186"/>
      <c r="P34" s="186"/>
      <c r="Q34" s="186"/>
    </row>
    <row r="35" spans="3:17" ht="13.5">
      <c r="C35" s="18"/>
      <c r="D35" s="49"/>
      <c r="E35" s="49"/>
      <c r="F35" s="104"/>
      <c r="G35" s="49"/>
      <c r="H35" s="104"/>
      <c r="I35" s="49"/>
      <c r="J35" s="49"/>
      <c r="K35" s="49"/>
      <c r="L35" s="104"/>
      <c r="M35" s="186"/>
      <c r="N35" s="104"/>
      <c r="O35" s="186"/>
      <c r="P35" s="186"/>
      <c r="Q35" s="186"/>
    </row>
    <row r="36" spans="3:17" ht="13.5">
      <c r="C36" s="18"/>
      <c r="D36" s="49"/>
      <c r="E36" s="49"/>
      <c r="F36" s="104"/>
      <c r="G36" s="49"/>
      <c r="H36" s="104"/>
      <c r="I36" s="49"/>
      <c r="J36" s="49"/>
      <c r="K36" s="49"/>
      <c r="L36" s="104"/>
      <c r="M36" s="186"/>
      <c r="N36" s="104"/>
      <c r="O36" s="186"/>
      <c r="P36" s="186"/>
      <c r="Q36" s="186"/>
    </row>
    <row r="37" spans="3:17" ht="13.5">
      <c r="C37" s="18"/>
      <c r="D37" s="49"/>
      <c r="E37" s="49"/>
      <c r="F37" s="104"/>
      <c r="G37" s="49"/>
      <c r="H37" s="104"/>
      <c r="I37" s="49"/>
      <c r="J37" s="49"/>
      <c r="K37" s="49"/>
      <c r="L37" s="104"/>
      <c r="M37" s="186"/>
      <c r="N37" s="104"/>
      <c r="O37" s="186"/>
      <c r="P37" s="186"/>
      <c r="Q37" s="186"/>
    </row>
    <row r="38" spans="3:17" ht="13.5">
      <c r="C38" s="18"/>
      <c r="D38" s="49"/>
      <c r="E38" s="49"/>
      <c r="F38" s="104"/>
      <c r="G38" s="49"/>
      <c r="H38" s="104"/>
      <c r="I38" s="49"/>
      <c r="J38" s="49"/>
      <c r="K38" s="49"/>
      <c r="L38" s="104"/>
      <c r="M38" s="186"/>
      <c r="N38" s="104"/>
      <c r="O38" s="186"/>
      <c r="P38" s="186"/>
      <c r="Q38" s="186"/>
    </row>
    <row r="39" spans="3:17" ht="13.5">
      <c r="C39" s="18"/>
      <c r="D39" s="49"/>
      <c r="E39" s="49"/>
      <c r="F39" s="104"/>
      <c r="G39" s="49"/>
      <c r="H39" s="104"/>
      <c r="I39" s="49"/>
      <c r="J39" s="49"/>
      <c r="K39" s="49"/>
      <c r="L39" s="104"/>
      <c r="M39" s="186"/>
      <c r="N39" s="104"/>
      <c r="O39" s="186"/>
      <c r="P39" s="186"/>
      <c r="Q39" s="186"/>
    </row>
    <row r="40" spans="3:17" ht="13.5">
      <c r="C40" s="18"/>
      <c r="D40" s="49"/>
      <c r="E40" s="49"/>
      <c r="F40" s="104"/>
      <c r="G40" s="49"/>
      <c r="H40" s="104"/>
      <c r="I40" s="49"/>
      <c r="J40" s="49"/>
      <c r="K40" s="49"/>
      <c r="L40" s="104"/>
      <c r="M40" s="186"/>
      <c r="N40" s="104"/>
      <c r="O40" s="186"/>
      <c r="P40" s="186"/>
      <c r="Q40" s="186"/>
    </row>
    <row r="41" spans="3:17" ht="13.5">
      <c r="C41" s="18"/>
      <c r="D41" s="49"/>
      <c r="E41" s="49"/>
      <c r="F41" s="104"/>
      <c r="G41" s="49"/>
      <c r="H41" s="104"/>
      <c r="I41" s="49"/>
      <c r="J41" s="49"/>
      <c r="K41" s="49"/>
      <c r="L41" s="104"/>
      <c r="M41" s="186"/>
      <c r="N41" s="104"/>
      <c r="O41" s="186"/>
      <c r="P41" s="186"/>
      <c r="Q41" s="186"/>
    </row>
    <row r="42" spans="3:17" ht="13.5">
      <c r="C42" s="18"/>
      <c r="D42" s="49"/>
      <c r="E42" s="49"/>
      <c r="F42" s="104"/>
      <c r="G42" s="49"/>
      <c r="H42" s="104"/>
      <c r="I42" s="49"/>
      <c r="J42" s="49"/>
      <c r="K42" s="49"/>
      <c r="L42" s="104"/>
      <c r="M42" s="186"/>
      <c r="N42" s="104"/>
      <c r="O42" s="186"/>
      <c r="P42" s="186"/>
      <c r="Q42" s="186"/>
    </row>
    <row r="43" spans="3:17" ht="13.5">
      <c r="C43" s="18"/>
      <c r="D43" s="49"/>
      <c r="E43" s="49"/>
      <c r="F43" s="104"/>
      <c r="G43" s="49"/>
      <c r="H43" s="104"/>
      <c r="I43" s="49"/>
      <c r="J43" s="49"/>
      <c r="K43" s="49"/>
      <c r="L43" s="104"/>
      <c r="M43" s="186"/>
      <c r="N43" s="104"/>
      <c r="O43" s="186"/>
      <c r="P43" s="186"/>
      <c r="Q43" s="186"/>
    </row>
    <row r="44" spans="3:17" ht="13.5">
      <c r="C44" s="59"/>
      <c r="D44" s="59"/>
      <c r="E44" s="59"/>
      <c r="F44" s="59"/>
      <c r="G44" s="59"/>
      <c r="H44" s="59"/>
      <c r="I44" s="59"/>
      <c r="J44" s="59"/>
      <c r="K44" s="59"/>
      <c r="L44" s="59"/>
      <c r="M44" s="59"/>
      <c r="N44" s="59"/>
      <c r="O44" s="59"/>
      <c r="P44" s="59"/>
      <c r="Q44" s="59"/>
    </row>
    <row r="45" spans="3:17" ht="13.5">
      <c r="C45" s="292"/>
      <c r="D45" s="295" t="s">
        <v>605</v>
      </c>
      <c r="E45" s="295"/>
      <c r="F45" s="295"/>
      <c r="G45" s="295"/>
      <c r="H45" s="295"/>
      <c r="I45" s="295"/>
      <c r="J45" s="295" t="s">
        <v>606</v>
      </c>
      <c r="K45" s="295"/>
      <c r="L45" s="295"/>
      <c r="M45" s="295"/>
      <c r="N45" s="295"/>
      <c r="O45" s="295"/>
      <c r="P45" s="59"/>
      <c r="Q45" s="59"/>
    </row>
    <row r="46" spans="3:17" ht="13.5">
      <c r="C46" s="292"/>
      <c r="D46" s="322" t="s">
        <v>597</v>
      </c>
      <c r="E46" s="322"/>
      <c r="F46" s="322" t="s">
        <v>600</v>
      </c>
      <c r="G46" s="322"/>
      <c r="H46" s="322" t="s">
        <v>601</v>
      </c>
      <c r="I46" s="322"/>
      <c r="J46" s="322" t="s">
        <v>597</v>
      </c>
      <c r="K46" s="322"/>
      <c r="L46" s="322" t="s">
        <v>600</v>
      </c>
      <c r="M46" s="322"/>
      <c r="N46" s="322" t="s">
        <v>601</v>
      </c>
      <c r="O46" s="322"/>
      <c r="P46" s="59"/>
      <c r="Q46" s="59"/>
    </row>
    <row r="47" spans="3:17" ht="13.5">
      <c r="C47" s="292"/>
      <c r="D47" s="27" t="s">
        <v>595</v>
      </c>
      <c r="E47" s="28" t="s">
        <v>596</v>
      </c>
      <c r="F47" s="27" t="s">
        <v>598</v>
      </c>
      <c r="G47" s="28" t="s">
        <v>599</v>
      </c>
      <c r="H47" s="27" t="s">
        <v>598</v>
      </c>
      <c r="I47" s="28" t="s">
        <v>356</v>
      </c>
      <c r="J47" s="27" t="s">
        <v>595</v>
      </c>
      <c r="K47" s="28" t="s">
        <v>596</v>
      </c>
      <c r="L47" s="27" t="s">
        <v>598</v>
      </c>
      <c r="M47" s="28" t="s">
        <v>599</v>
      </c>
      <c r="N47" s="27" t="s">
        <v>598</v>
      </c>
      <c r="O47" s="28" t="s">
        <v>599</v>
      </c>
      <c r="P47" s="59"/>
      <c r="Q47" s="59"/>
    </row>
    <row r="48" spans="3:17" ht="13.5">
      <c r="C48" s="1" t="s">
        <v>264</v>
      </c>
      <c r="D48" s="89" t="s">
        <v>673</v>
      </c>
      <c r="E48" s="103" t="s">
        <v>667</v>
      </c>
      <c r="F48" s="154">
        <v>500</v>
      </c>
      <c r="G48" s="68" t="s">
        <v>708</v>
      </c>
      <c r="H48" s="154" t="s">
        <v>713</v>
      </c>
      <c r="I48" s="68">
        <v>172</v>
      </c>
      <c r="J48" s="89" t="s">
        <v>673</v>
      </c>
      <c r="K48" s="103" t="s">
        <v>667</v>
      </c>
      <c r="L48" s="40">
        <v>500</v>
      </c>
      <c r="M48" s="155" t="s">
        <v>708</v>
      </c>
      <c r="N48" s="40" t="s">
        <v>713</v>
      </c>
      <c r="O48" s="202">
        <v>172</v>
      </c>
      <c r="P48" s="59"/>
      <c r="Q48" s="59"/>
    </row>
    <row r="49" spans="3:17" ht="13.5">
      <c r="C49" s="1" t="s">
        <v>265</v>
      </c>
      <c r="D49" s="89" t="s">
        <v>664</v>
      </c>
      <c r="E49" s="103" t="s">
        <v>664</v>
      </c>
      <c r="F49" s="154">
        <v>500</v>
      </c>
      <c r="G49" s="68" t="s">
        <v>715</v>
      </c>
      <c r="H49" s="154" t="s">
        <v>747</v>
      </c>
      <c r="I49" s="68">
        <v>32</v>
      </c>
      <c r="J49" s="89" t="s">
        <v>664</v>
      </c>
      <c r="K49" s="103" t="s">
        <v>664</v>
      </c>
      <c r="L49" s="40">
        <v>500</v>
      </c>
      <c r="M49" s="155" t="s">
        <v>715</v>
      </c>
      <c r="N49" s="40" t="s">
        <v>748</v>
      </c>
      <c r="O49" s="202">
        <v>22</v>
      </c>
      <c r="P49" s="59"/>
      <c r="Q49" s="59"/>
    </row>
    <row r="50" spans="3:17" ht="13.5">
      <c r="C50" s="1" t="s">
        <v>266</v>
      </c>
      <c r="D50" s="89" t="s">
        <v>664</v>
      </c>
      <c r="E50" s="103" t="s">
        <v>664</v>
      </c>
      <c r="F50" s="154">
        <v>500</v>
      </c>
      <c r="G50" s="68" t="s">
        <v>715</v>
      </c>
      <c r="H50" s="154" t="s">
        <v>747</v>
      </c>
      <c r="I50" s="68">
        <v>41</v>
      </c>
      <c r="J50" s="89" t="s">
        <v>664</v>
      </c>
      <c r="K50" s="103" t="s">
        <v>664</v>
      </c>
      <c r="L50" s="40">
        <v>500</v>
      </c>
      <c r="M50" s="155" t="s">
        <v>715</v>
      </c>
      <c r="N50" s="52">
        <v>200</v>
      </c>
      <c r="O50" s="202">
        <v>41</v>
      </c>
      <c r="P50" s="59"/>
      <c r="Q50" s="59"/>
    </row>
    <row r="51" spans="3:17" ht="13.5">
      <c r="C51" s="1" t="s">
        <v>267</v>
      </c>
      <c r="D51" s="89" t="s">
        <v>664</v>
      </c>
      <c r="E51" s="103" t="s">
        <v>664</v>
      </c>
      <c r="F51" s="154">
        <v>500</v>
      </c>
      <c r="G51" s="68" t="s">
        <v>715</v>
      </c>
      <c r="H51" s="154">
        <v>500</v>
      </c>
      <c r="I51" s="68">
        <v>24</v>
      </c>
      <c r="J51" s="89" t="s">
        <v>664</v>
      </c>
      <c r="K51" s="103" t="s">
        <v>664</v>
      </c>
      <c r="L51" s="40">
        <v>0</v>
      </c>
      <c r="M51" s="155" t="s">
        <v>715</v>
      </c>
      <c r="N51" s="52">
        <v>0</v>
      </c>
      <c r="O51" s="202">
        <v>24</v>
      </c>
      <c r="P51" s="59"/>
      <c r="Q51" s="59"/>
    </row>
    <row r="52" spans="3:17" ht="13.5">
      <c r="C52" s="1" t="s">
        <v>268</v>
      </c>
      <c r="D52" s="89" t="s">
        <v>664</v>
      </c>
      <c r="E52" s="103" t="s">
        <v>664</v>
      </c>
      <c r="F52" s="154">
        <v>500</v>
      </c>
      <c r="G52" s="68" t="s">
        <v>838</v>
      </c>
      <c r="H52" s="154">
        <v>500</v>
      </c>
      <c r="I52" s="68" t="s">
        <v>839</v>
      </c>
      <c r="J52" s="89" t="s">
        <v>664</v>
      </c>
      <c r="K52" s="103" t="s">
        <v>664</v>
      </c>
      <c r="L52" s="40">
        <v>0</v>
      </c>
      <c r="M52" s="155" t="s">
        <v>838</v>
      </c>
      <c r="N52" s="52">
        <v>0</v>
      </c>
      <c r="O52" s="202">
        <v>25</v>
      </c>
      <c r="P52" s="59"/>
      <c r="Q52" s="59"/>
    </row>
    <row r="53" spans="3:17" ht="13.5">
      <c r="C53" s="1" t="s">
        <v>269</v>
      </c>
      <c r="D53" s="224" t="s">
        <v>664</v>
      </c>
      <c r="E53" s="225" t="s">
        <v>664</v>
      </c>
      <c r="F53" s="226">
        <v>0</v>
      </c>
      <c r="G53" s="227" t="s">
        <v>715</v>
      </c>
      <c r="H53" s="226">
        <v>0</v>
      </c>
      <c r="I53" s="227">
        <v>20</v>
      </c>
      <c r="J53" s="224" t="s">
        <v>664</v>
      </c>
      <c r="K53" s="225" t="s">
        <v>664</v>
      </c>
      <c r="L53" s="228">
        <v>0</v>
      </c>
      <c r="M53" s="229" t="s">
        <v>715</v>
      </c>
      <c r="N53" s="230">
        <v>0</v>
      </c>
      <c r="O53" s="231">
        <v>19</v>
      </c>
      <c r="P53" s="59"/>
      <c r="Q53" s="59"/>
    </row>
    <row r="54" spans="3:17" ht="13.5">
      <c r="C54" s="1" t="s">
        <v>270</v>
      </c>
      <c r="D54" s="89" t="s">
        <v>664</v>
      </c>
      <c r="E54" s="103" t="s">
        <v>664</v>
      </c>
      <c r="F54" s="154">
        <v>500</v>
      </c>
      <c r="G54" s="68" t="s">
        <v>715</v>
      </c>
      <c r="H54" s="154">
        <v>500</v>
      </c>
      <c r="I54" s="68">
        <v>41</v>
      </c>
      <c r="J54" s="89" t="s">
        <v>664</v>
      </c>
      <c r="K54" s="103" t="s">
        <v>664</v>
      </c>
      <c r="L54" s="40">
        <v>500</v>
      </c>
      <c r="M54" s="155" t="s">
        <v>715</v>
      </c>
      <c r="N54" s="52">
        <v>500</v>
      </c>
      <c r="O54" s="202">
        <v>41</v>
      </c>
      <c r="P54" s="59"/>
      <c r="Q54" s="59"/>
    </row>
    <row r="55" spans="3:17" ht="13.5">
      <c r="C55" s="1" t="s">
        <v>271</v>
      </c>
      <c r="D55" s="89" t="s">
        <v>664</v>
      </c>
      <c r="E55" s="103" t="s">
        <v>664</v>
      </c>
      <c r="F55" s="154">
        <v>500</v>
      </c>
      <c r="G55" s="68" t="s">
        <v>25</v>
      </c>
      <c r="H55" s="154">
        <v>500</v>
      </c>
      <c r="I55" s="68">
        <v>42</v>
      </c>
      <c r="J55" s="89" t="s">
        <v>664</v>
      </c>
      <c r="K55" s="103" t="s">
        <v>664</v>
      </c>
      <c r="L55" s="40">
        <v>500</v>
      </c>
      <c r="M55" s="155" t="s">
        <v>25</v>
      </c>
      <c r="N55" s="52">
        <v>500</v>
      </c>
      <c r="O55" s="202">
        <v>42</v>
      </c>
      <c r="P55" s="59"/>
      <c r="Q55" s="59"/>
    </row>
    <row r="56" spans="3:17" ht="13.5">
      <c r="C56" s="1" t="s">
        <v>272</v>
      </c>
      <c r="D56" s="89" t="s">
        <v>664</v>
      </c>
      <c r="E56" s="103" t="s">
        <v>664</v>
      </c>
      <c r="F56" s="154">
        <v>500</v>
      </c>
      <c r="G56" s="68" t="s">
        <v>46</v>
      </c>
      <c r="H56" s="154">
        <v>500</v>
      </c>
      <c r="I56" s="68" t="s">
        <v>839</v>
      </c>
      <c r="J56" s="89" t="s">
        <v>664</v>
      </c>
      <c r="K56" s="103" t="s">
        <v>664</v>
      </c>
      <c r="L56" s="40">
        <v>500</v>
      </c>
      <c r="M56" s="155" t="s">
        <v>46</v>
      </c>
      <c r="N56" s="52">
        <v>500</v>
      </c>
      <c r="O56" s="202">
        <v>41</v>
      </c>
      <c r="P56" s="59"/>
      <c r="Q56" s="59"/>
    </row>
    <row r="57" spans="3:17" ht="13.5">
      <c r="C57" s="1" t="s">
        <v>273</v>
      </c>
      <c r="D57" s="89" t="s">
        <v>664</v>
      </c>
      <c r="E57" s="103" t="s">
        <v>664</v>
      </c>
      <c r="F57" s="154" t="s">
        <v>65</v>
      </c>
      <c r="G57" s="68" t="s">
        <v>66</v>
      </c>
      <c r="H57" s="154" t="s">
        <v>65</v>
      </c>
      <c r="I57" s="68">
        <v>22</v>
      </c>
      <c r="J57" s="89" t="s">
        <v>664</v>
      </c>
      <c r="K57" s="103" t="s">
        <v>664</v>
      </c>
      <c r="L57" s="40" t="s">
        <v>65</v>
      </c>
      <c r="M57" s="155" t="s">
        <v>66</v>
      </c>
      <c r="N57" s="52" t="s">
        <v>67</v>
      </c>
      <c r="O57" s="202">
        <v>22</v>
      </c>
      <c r="P57" s="59"/>
      <c r="Q57" s="59"/>
    </row>
    <row r="58" spans="3:17" ht="13.5">
      <c r="C58" s="1" t="s">
        <v>274</v>
      </c>
      <c r="D58" s="89" t="s">
        <v>664</v>
      </c>
      <c r="E58" s="103" t="s">
        <v>664</v>
      </c>
      <c r="F58" s="154">
        <v>500</v>
      </c>
      <c r="G58" s="68" t="s">
        <v>92</v>
      </c>
      <c r="H58" s="154">
        <v>500</v>
      </c>
      <c r="I58" s="68">
        <v>10</v>
      </c>
      <c r="J58" s="89" t="s">
        <v>664</v>
      </c>
      <c r="K58" s="103" t="s">
        <v>664</v>
      </c>
      <c r="L58" s="40">
        <v>500</v>
      </c>
      <c r="M58" s="155" t="s">
        <v>92</v>
      </c>
      <c r="N58" s="52">
        <v>200</v>
      </c>
      <c r="O58" s="202">
        <v>10</v>
      </c>
      <c r="P58" s="59"/>
      <c r="Q58" s="59"/>
    </row>
    <row r="59" spans="3:17" ht="27">
      <c r="C59" s="1" t="s">
        <v>275</v>
      </c>
      <c r="D59" s="89" t="s">
        <v>664</v>
      </c>
      <c r="E59" s="103" t="s">
        <v>664</v>
      </c>
      <c r="F59" s="154">
        <v>500</v>
      </c>
      <c r="G59" s="153" t="s">
        <v>176</v>
      </c>
      <c r="H59" s="154">
        <v>500</v>
      </c>
      <c r="I59" s="68" t="s">
        <v>839</v>
      </c>
      <c r="J59" s="89" t="s">
        <v>664</v>
      </c>
      <c r="K59" s="103" t="s">
        <v>664</v>
      </c>
      <c r="L59" s="40">
        <v>500</v>
      </c>
      <c r="M59" s="156" t="s">
        <v>176</v>
      </c>
      <c r="N59" s="52">
        <v>500</v>
      </c>
      <c r="O59" s="202">
        <v>34</v>
      </c>
      <c r="P59" s="59"/>
      <c r="Q59" s="59"/>
    </row>
    <row r="60" spans="3:17" ht="13.5">
      <c r="C60" s="1" t="s">
        <v>276</v>
      </c>
      <c r="D60" s="89" t="s">
        <v>664</v>
      </c>
      <c r="E60" s="103" t="s">
        <v>664</v>
      </c>
      <c r="F60" s="154" t="s">
        <v>713</v>
      </c>
      <c r="G60" s="68" t="s">
        <v>46</v>
      </c>
      <c r="H60" s="154" t="s">
        <v>712</v>
      </c>
      <c r="I60" s="68">
        <v>26</v>
      </c>
      <c r="J60" s="89" t="s">
        <v>664</v>
      </c>
      <c r="K60" s="103" t="s">
        <v>664</v>
      </c>
      <c r="L60" s="154" t="s">
        <v>713</v>
      </c>
      <c r="M60" s="155" t="s">
        <v>46</v>
      </c>
      <c r="N60" s="40" t="s">
        <v>712</v>
      </c>
      <c r="O60" s="202">
        <v>18</v>
      </c>
      <c r="P60" s="59"/>
      <c r="Q60" s="59"/>
    </row>
    <row r="61" spans="3:17" ht="13.5">
      <c r="C61" s="1" t="s">
        <v>277</v>
      </c>
      <c r="D61" s="89" t="s">
        <v>664</v>
      </c>
      <c r="E61" s="103" t="s">
        <v>664</v>
      </c>
      <c r="F61" s="154">
        <v>500</v>
      </c>
      <c r="G61" s="68" t="s">
        <v>46</v>
      </c>
      <c r="H61" s="154">
        <v>500</v>
      </c>
      <c r="I61" s="68">
        <v>23</v>
      </c>
      <c r="J61" s="89" t="s">
        <v>664</v>
      </c>
      <c r="K61" s="103" t="s">
        <v>664</v>
      </c>
      <c r="L61" s="40">
        <v>500</v>
      </c>
      <c r="M61" s="155" t="s">
        <v>46</v>
      </c>
      <c r="N61" s="52">
        <v>500</v>
      </c>
      <c r="O61" s="202">
        <v>23</v>
      </c>
      <c r="P61" s="59"/>
      <c r="Q61" s="59"/>
    </row>
    <row r="62" spans="3:17" ht="13.5">
      <c r="C62" s="1" t="s">
        <v>278</v>
      </c>
      <c r="D62" s="89" t="s">
        <v>664</v>
      </c>
      <c r="E62" s="103" t="s">
        <v>664</v>
      </c>
      <c r="F62" s="154">
        <v>500</v>
      </c>
      <c r="G62" s="68" t="s">
        <v>46</v>
      </c>
      <c r="H62" s="154">
        <v>500</v>
      </c>
      <c r="I62" s="68">
        <v>30</v>
      </c>
      <c r="J62" s="89" t="s">
        <v>664</v>
      </c>
      <c r="K62" s="103" t="s">
        <v>664</v>
      </c>
      <c r="L62" s="40">
        <v>500</v>
      </c>
      <c r="M62" s="155" t="s">
        <v>46</v>
      </c>
      <c r="N62" s="52">
        <v>500</v>
      </c>
      <c r="O62" s="202">
        <v>30</v>
      </c>
      <c r="P62" s="59"/>
      <c r="Q62" s="59"/>
    </row>
    <row r="63" spans="3:17" ht="13.5">
      <c r="C63" s="1" t="s">
        <v>279</v>
      </c>
      <c r="D63" s="89" t="s">
        <v>664</v>
      </c>
      <c r="E63" s="103" t="s">
        <v>664</v>
      </c>
      <c r="F63" s="154">
        <v>500</v>
      </c>
      <c r="G63" s="68" t="s">
        <v>92</v>
      </c>
      <c r="H63" s="154">
        <v>400</v>
      </c>
      <c r="I63" s="68">
        <v>33</v>
      </c>
      <c r="J63" s="89" t="s">
        <v>664</v>
      </c>
      <c r="K63" s="103" t="s">
        <v>664</v>
      </c>
      <c r="L63" s="40">
        <v>500</v>
      </c>
      <c r="M63" s="155" t="s">
        <v>92</v>
      </c>
      <c r="N63" s="52">
        <v>200</v>
      </c>
      <c r="O63" s="202">
        <v>19</v>
      </c>
      <c r="P63" s="59"/>
      <c r="Q63" s="59"/>
    </row>
    <row r="64" spans="3:17" ht="13.5">
      <c r="C64" s="1" t="s">
        <v>280</v>
      </c>
      <c r="D64" s="89" t="s">
        <v>664</v>
      </c>
      <c r="E64" s="103" t="s">
        <v>664</v>
      </c>
      <c r="F64" s="154">
        <v>500</v>
      </c>
      <c r="G64" s="184" t="s">
        <v>838</v>
      </c>
      <c r="H64" s="154">
        <v>500</v>
      </c>
      <c r="I64" s="68">
        <v>11</v>
      </c>
      <c r="J64" s="89" t="s">
        <v>664</v>
      </c>
      <c r="K64" s="103" t="s">
        <v>664</v>
      </c>
      <c r="L64" s="40">
        <v>200</v>
      </c>
      <c r="M64" s="155" t="s">
        <v>838</v>
      </c>
      <c r="N64" s="52">
        <v>200</v>
      </c>
      <c r="O64" s="202">
        <v>11</v>
      </c>
      <c r="P64" s="59"/>
      <c r="Q64" s="59"/>
    </row>
    <row r="65" spans="3:17" ht="13.5">
      <c r="C65" s="1"/>
      <c r="D65" s="40"/>
      <c r="E65" s="68"/>
      <c r="F65" s="40"/>
      <c r="G65" s="68"/>
      <c r="H65" s="154"/>
      <c r="I65" s="68"/>
      <c r="J65" s="40"/>
      <c r="K65" s="68"/>
      <c r="L65" s="40"/>
      <c r="M65" s="69"/>
      <c r="N65" s="52"/>
      <c r="O65" s="69"/>
      <c r="P65" s="59"/>
      <c r="Q65" s="59"/>
    </row>
    <row r="66" spans="3:17" ht="13.5">
      <c r="C66" s="1" t="s">
        <v>413</v>
      </c>
      <c r="D66" s="40">
        <f>COUNTA(D48:D64)</f>
        <v>17</v>
      </c>
      <c r="E66" s="68">
        <f>COUNTA(E48:E64)</f>
        <v>17</v>
      </c>
      <c r="F66" s="40"/>
      <c r="G66" s="68"/>
      <c r="H66" s="40"/>
      <c r="I66" s="68"/>
      <c r="J66" s="40">
        <f>COUNTA(J48:J64)</f>
        <v>17</v>
      </c>
      <c r="K66" s="68">
        <f>COUNTA(K48:K64)</f>
        <v>17</v>
      </c>
      <c r="L66" s="40"/>
      <c r="M66" s="69"/>
      <c r="N66" s="52"/>
      <c r="O66" s="69"/>
      <c r="P66" s="59"/>
      <c r="Q66" s="59"/>
    </row>
    <row r="67" spans="3:17" ht="13.5">
      <c r="C67" s="18"/>
      <c r="D67" s="49"/>
      <c r="E67" s="49"/>
      <c r="F67" s="104" t="s">
        <v>707</v>
      </c>
      <c r="G67" s="49"/>
      <c r="H67" s="104" t="s">
        <v>707</v>
      </c>
      <c r="I67" s="49"/>
      <c r="J67" s="49"/>
      <c r="K67" s="49"/>
      <c r="L67" s="104" t="s">
        <v>707</v>
      </c>
      <c r="M67" s="59"/>
      <c r="N67" s="104" t="s">
        <v>707</v>
      </c>
      <c r="O67" s="59"/>
      <c r="P67" s="59"/>
      <c r="Q67" s="59"/>
    </row>
    <row r="68" spans="3:17" ht="13.5">
      <c r="C68" s="18"/>
      <c r="D68" s="49"/>
      <c r="E68" s="49"/>
      <c r="F68" s="104"/>
      <c r="G68" s="49"/>
      <c r="H68" s="104"/>
      <c r="I68" s="49"/>
      <c r="J68" s="49"/>
      <c r="K68" s="49"/>
      <c r="L68" s="104"/>
      <c r="M68" s="186"/>
      <c r="N68" s="104"/>
      <c r="O68" s="186"/>
      <c r="P68" s="186"/>
      <c r="Q68" s="186"/>
    </row>
    <row r="69" spans="3:17" ht="13.5">
      <c r="C69" s="18"/>
      <c r="D69" s="49"/>
      <c r="E69" s="49"/>
      <c r="F69" s="104"/>
      <c r="G69" s="49"/>
      <c r="H69" s="104"/>
      <c r="I69" s="49"/>
      <c r="J69" s="49"/>
      <c r="K69" s="49"/>
      <c r="L69" s="104"/>
      <c r="M69" s="186"/>
      <c r="N69" s="104"/>
      <c r="O69" s="186"/>
      <c r="P69" s="186"/>
      <c r="Q69" s="186"/>
    </row>
    <row r="70" spans="3:17" ht="13.5">
      <c r="C70" s="18"/>
      <c r="D70" s="49"/>
      <c r="E70" s="49"/>
      <c r="F70" s="104"/>
      <c r="G70" s="49"/>
      <c r="H70" s="104"/>
      <c r="I70" s="49"/>
      <c r="J70" s="49"/>
      <c r="K70" s="49"/>
      <c r="L70" s="104"/>
      <c r="M70" s="186"/>
      <c r="N70" s="104"/>
      <c r="O70" s="186"/>
      <c r="P70" s="186"/>
      <c r="Q70" s="186"/>
    </row>
    <row r="71" spans="3:17" ht="13.5">
      <c r="C71" s="18"/>
      <c r="D71" s="49"/>
      <c r="E71" s="49"/>
      <c r="F71" s="104"/>
      <c r="G71" s="49"/>
      <c r="H71" s="104"/>
      <c r="I71" s="49"/>
      <c r="J71" s="49"/>
      <c r="K71" s="49"/>
      <c r="L71" s="104"/>
      <c r="M71" s="186"/>
      <c r="N71" s="104"/>
      <c r="O71" s="186"/>
      <c r="P71" s="186"/>
      <c r="Q71" s="186"/>
    </row>
    <row r="72" spans="3:17" ht="13.5">
      <c r="C72" s="18"/>
      <c r="D72" s="49"/>
      <c r="E72" s="49"/>
      <c r="F72" s="104"/>
      <c r="G72" s="49"/>
      <c r="H72" s="104"/>
      <c r="I72" s="49"/>
      <c r="J72" s="49"/>
      <c r="K72" s="49"/>
      <c r="L72" s="104"/>
      <c r="M72" s="186"/>
      <c r="N72" s="104"/>
      <c r="O72" s="186"/>
      <c r="P72" s="186"/>
      <c r="Q72" s="186"/>
    </row>
    <row r="73" spans="3:17" ht="13.5">
      <c r="C73" s="59"/>
      <c r="D73" s="59"/>
      <c r="E73" s="59"/>
      <c r="F73" s="59"/>
      <c r="G73" s="59"/>
      <c r="H73" s="59"/>
      <c r="I73" s="59"/>
      <c r="J73" s="59"/>
      <c r="K73" s="59"/>
      <c r="L73" s="59"/>
      <c r="M73" s="59"/>
      <c r="N73" s="59"/>
      <c r="O73" s="59"/>
      <c r="P73" s="59"/>
      <c r="Q73" s="59"/>
    </row>
    <row r="74" spans="3:17" ht="13.5">
      <c r="C74" s="292"/>
      <c r="D74" s="295" t="s">
        <v>608</v>
      </c>
      <c r="E74" s="295"/>
      <c r="F74" s="295"/>
      <c r="G74" s="295"/>
      <c r="H74" s="295"/>
      <c r="I74" s="295"/>
      <c r="J74" s="295" t="s">
        <v>607</v>
      </c>
      <c r="K74" s="295"/>
      <c r="L74" s="295"/>
      <c r="M74" s="295"/>
      <c r="N74" s="295"/>
      <c r="O74" s="295"/>
      <c r="P74" s="59"/>
      <c r="Q74" s="59"/>
    </row>
    <row r="75" spans="3:17" ht="13.5">
      <c r="C75" s="292"/>
      <c r="D75" s="322" t="s">
        <v>597</v>
      </c>
      <c r="E75" s="322"/>
      <c r="F75" s="322" t="s">
        <v>600</v>
      </c>
      <c r="G75" s="322"/>
      <c r="H75" s="322" t="s">
        <v>601</v>
      </c>
      <c r="I75" s="322"/>
      <c r="J75" s="322" t="s">
        <v>597</v>
      </c>
      <c r="K75" s="322"/>
      <c r="L75" s="322" t="s">
        <v>600</v>
      </c>
      <c r="M75" s="322"/>
      <c r="N75" s="322" t="s">
        <v>601</v>
      </c>
      <c r="O75" s="322"/>
      <c r="P75" s="59"/>
      <c r="Q75" s="59"/>
    </row>
    <row r="76" spans="3:17" ht="13.5">
      <c r="C76" s="292"/>
      <c r="D76" s="27" t="s">
        <v>595</v>
      </c>
      <c r="E76" s="28" t="s">
        <v>596</v>
      </c>
      <c r="F76" s="27" t="s">
        <v>598</v>
      </c>
      <c r="G76" s="28" t="s">
        <v>599</v>
      </c>
      <c r="H76" s="27" t="s">
        <v>598</v>
      </c>
      <c r="I76" s="28" t="s">
        <v>356</v>
      </c>
      <c r="J76" s="27" t="s">
        <v>595</v>
      </c>
      <c r="K76" s="28" t="s">
        <v>596</v>
      </c>
      <c r="L76" s="27" t="s">
        <v>598</v>
      </c>
      <c r="M76" s="28" t="s">
        <v>599</v>
      </c>
      <c r="N76" s="27" t="s">
        <v>598</v>
      </c>
      <c r="O76" s="28" t="s">
        <v>356</v>
      </c>
      <c r="P76" s="59"/>
      <c r="Q76" s="59"/>
    </row>
    <row r="77" spans="3:17" ht="13.5">
      <c r="C77" s="1" t="s">
        <v>264</v>
      </c>
      <c r="D77" s="89" t="s">
        <v>673</v>
      </c>
      <c r="E77" s="103" t="s">
        <v>667</v>
      </c>
      <c r="F77" s="40">
        <v>1000</v>
      </c>
      <c r="G77" s="68" t="s">
        <v>708</v>
      </c>
      <c r="H77" s="40" t="s">
        <v>714</v>
      </c>
      <c r="I77" s="68">
        <v>76</v>
      </c>
      <c r="J77" s="89" t="s">
        <v>673</v>
      </c>
      <c r="K77" s="103" t="s">
        <v>667</v>
      </c>
      <c r="L77" s="40">
        <v>700</v>
      </c>
      <c r="M77" s="68" t="s">
        <v>708</v>
      </c>
      <c r="N77" s="52">
        <v>700</v>
      </c>
      <c r="O77" s="202">
        <v>172</v>
      </c>
      <c r="P77" s="59"/>
      <c r="Q77" s="59"/>
    </row>
    <row r="78" spans="3:17" ht="13.5">
      <c r="C78" s="1" t="s">
        <v>265</v>
      </c>
      <c r="D78" s="89" t="s">
        <v>664</v>
      </c>
      <c r="E78" s="103" t="s">
        <v>664</v>
      </c>
      <c r="F78" s="40" t="s">
        <v>712</v>
      </c>
      <c r="G78" s="68" t="s">
        <v>715</v>
      </c>
      <c r="H78" s="40" t="s">
        <v>749</v>
      </c>
      <c r="I78" s="68">
        <v>10</v>
      </c>
      <c r="J78" s="40"/>
      <c r="K78" s="103" t="s">
        <v>664</v>
      </c>
      <c r="L78" s="40"/>
      <c r="M78" s="69"/>
      <c r="N78" s="40" t="s">
        <v>750</v>
      </c>
      <c r="O78" s="202">
        <v>22</v>
      </c>
      <c r="P78" s="59"/>
      <c r="Q78" s="59"/>
    </row>
    <row r="79" spans="3:17" ht="13.5">
      <c r="C79" s="1" t="s">
        <v>266</v>
      </c>
      <c r="D79" s="89" t="s">
        <v>664</v>
      </c>
      <c r="E79" s="103" t="s">
        <v>664</v>
      </c>
      <c r="F79" s="40">
        <v>1000</v>
      </c>
      <c r="G79" s="68" t="s">
        <v>715</v>
      </c>
      <c r="H79" s="40" t="s">
        <v>782</v>
      </c>
      <c r="I79" s="68">
        <v>35</v>
      </c>
      <c r="J79" s="40"/>
      <c r="K79" s="103" t="s">
        <v>664</v>
      </c>
      <c r="L79" s="40"/>
      <c r="M79" s="69"/>
      <c r="N79" s="40" t="s">
        <v>782</v>
      </c>
      <c r="O79" s="202">
        <v>41</v>
      </c>
      <c r="P79" s="59"/>
      <c r="Q79" s="59"/>
    </row>
    <row r="80" spans="3:17" ht="13.5">
      <c r="C80" s="1" t="s">
        <v>267</v>
      </c>
      <c r="D80" s="89" t="s">
        <v>664</v>
      </c>
      <c r="E80" s="103" t="s">
        <v>664</v>
      </c>
      <c r="F80" s="40">
        <v>1000</v>
      </c>
      <c r="G80" s="68" t="s">
        <v>715</v>
      </c>
      <c r="H80" s="40">
        <v>1000</v>
      </c>
      <c r="I80" s="68">
        <v>24</v>
      </c>
      <c r="J80" s="89" t="s">
        <v>664</v>
      </c>
      <c r="K80" s="103" t="s">
        <v>664</v>
      </c>
      <c r="L80" s="40">
        <v>500</v>
      </c>
      <c r="M80" s="68" t="s">
        <v>715</v>
      </c>
      <c r="N80" s="52">
        <v>500</v>
      </c>
      <c r="O80" s="202">
        <v>24</v>
      </c>
      <c r="P80" s="59"/>
      <c r="Q80" s="59"/>
    </row>
    <row r="81" spans="3:17" ht="13.5">
      <c r="C81" s="1" t="s">
        <v>268</v>
      </c>
      <c r="D81" s="89" t="s">
        <v>664</v>
      </c>
      <c r="E81" s="103" t="s">
        <v>664</v>
      </c>
      <c r="F81" s="40">
        <v>1000</v>
      </c>
      <c r="G81" s="68" t="s">
        <v>838</v>
      </c>
      <c r="H81" s="40">
        <v>1000</v>
      </c>
      <c r="I81" s="68">
        <v>18</v>
      </c>
      <c r="J81" s="40"/>
      <c r="K81" s="68"/>
      <c r="L81" s="40"/>
      <c r="M81" s="69"/>
      <c r="N81" s="52"/>
      <c r="O81" s="202"/>
      <c r="P81" s="59"/>
      <c r="Q81" s="59"/>
    </row>
    <row r="82" spans="3:17" ht="13.5">
      <c r="C82" s="1" t="s">
        <v>269</v>
      </c>
      <c r="D82" s="224" t="s">
        <v>992</v>
      </c>
      <c r="E82" s="225" t="s">
        <v>992</v>
      </c>
      <c r="F82" s="228">
        <v>0</v>
      </c>
      <c r="G82" s="227" t="s">
        <v>715</v>
      </c>
      <c r="H82" s="228">
        <v>0</v>
      </c>
      <c r="I82" s="227">
        <v>17</v>
      </c>
      <c r="J82" s="228"/>
      <c r="K82" s="225" t="s">
        <v>663</v>
      </c>
      <c r="L82" s="228"/>
      <c r="M82" s="232"/>
      <c r="N82" s="230">
        <v>0</v>
      </c>
      <c r="O82" s="231">
        <v>18</v>
      </c>
      <c r="P82" s="59"/>
      <c r="Q82" s="59"/>
    </row>
    <row r="83" spans="3:17" ht="13.5">
      <c r="C83" s="1" t="s">
        <v>270</v>
      </c>
      <c r="D83" s="89" t="s">
        <v>664</v>
      </c>
      <c r="E83" s="103" t="s">
        <v>664</v>
      </c>
      <c r="F83" s="40" t="s">
        <v>751</v>
      </c>
      <c r="G83" s="68" t="s">
        <v>715</v>
      </c>
      <c r="H83" s="40" t="s">
        <v>751</v>
      </c>
      <c r="I83" s="68">
        <v>29</v>
      </c>
      <c r="J83" s="40"/>
      <c r="K83" s="103" t="s">
        <v>664</v>
      </c>
      <c r="L83" s="40"/>
      <c r="M83" s="69"/>
      <c r="N83" s="52">
        <v>600</v>
      </c>
      <c r="O83" s="202">
        <v>36</v>
      </c>
      <c r="P83" s="59"/>
      <c r="Q83" s="59"/>
    </row>
    <row r="84" spans="3:17" ht="13.5">
      <c r="C84" s="1" t="s">
        <v>271</v>
      </c>
      <c r="D84" s="89" t="s">
        <v>664</v>
      </c>
      <c r="E84" s="103" t="s">
        <v>664</v>
      </c>
      <c r="F84" s="40">
        <v>1000</v>
      </c>
      <c r="G84" s="68" t="s">
        <v>25</v>
      </c>
      <c r="H84" s="40">
        <v>1000</v>
      </c>
      <c r="I84" s="68">
        <v>32</v>
      </c>
      <c r="J84" s="40"/>
      <c r="K84" s="103" t="s">
        <v>664</v>
      </c>
      <c r="L84" s="40"/>
      <c r="M84" s="69"/>
      <c r="N84" s="52">
        <v>500</v>
      </c>
      <c r="O84" s="202">
        <v>42</v>
      </c>
      <c r="P84" s="59"/>
      <c r="Q84" s="59"/>
    </row>
    <row r="85" spans="3:17" ht="13.5">
      <c r="C85" s="1" t="s">
        <v>272</v>
      </c>
      <c r="D85" s="89" t="s">
        <v>664</v>
      </c>
      <c r="E85" s="103" t="s">
        <v>664</v>
      </c>
      <c r="F85" s="40">
        <v>1000</v>
      </c>
      <c r="G85" s="68" t="s">
        <v>46</v>
      </c>
      <c r="H85" s="40">
        <v>1000</v>
      </c>
      <c r="I85" s="68">
        <v>16</v>
      </c>
      <c r="J85" s="40"/>
      <c r="K85" s="103" t="s">
        <v>664</v>
      </c>
      <c r="L85" s="40"/>
      <c r="M85" s="69"/>
      <c r="N85" s="52">
        <v>500</v>
      </c>
      <c r="O85" s="202">
        <v>41</v>
      </c>
      <c r="P85" s="59"/>
      <c r="Q85" s="59"/>
    </row>
    <row r="86" spans="3:17" ht="13.5">
      <c r="C86" s="1" t="s">
        <v>273</v>
      </c>
      <c r="D86" s="89" t="s">
        <v>664</v>
      </c>
      <c r="E86" s="103" t="s">
        <v>664</v>
      </c>
      <c r="F86" s="40" t="s">
        <v>68</v>
      </c>
      <c r="G86" s="68" t="s">
        <v>715</v>
      </c>
      <c r="H86" s="40" t="s">
        <v>69</v>
      </c>
      <c r="I86" s="68">
        <v>22</v>
      </c>
      <c r="J86" s="40"/>
      <c r="K86" s="103" t="s">
        <v>664</v>
      </c>
      <c r="L86" s="40"/>
      <c r="M86" s="69"/>
      <c r="N86" s="40" t="s">
        <v>70</v>
      </c>
      <c r="O86" s="202">
        <v>22</v>
      </c>
      <c r="P86" s="59"/>
      <c r="Q86" s="59"/>
    </row>
    <row r="87" spans="3:17" ht="13.5">
      <c r="C87" s="1" t="s">
        <v>274</v>
      </c>
      <c r="D87" s="89" t="s">
        <v>664</v>
      </c>
      <c r="E87" s="103" t="s">
        <v>664</v>
      </c>
      <c r="F87" s="40">
        <v>1000</v>
      </c>
      <c r="G87" s="68" t="s">
        <v>92</v>
      </c>
      <c r="H87" s="40">
        <v>600</v>
      </c>
      <c r="I87" s="68">
        <v>5</v>
      </c>
      <c r="J87" s="89" t="s">
        <v>664</v>
      </c>
      <c r="K87" s="103" t="s">
        <v>664</v>
      </c>
      <c r="L87" s="40">
        <v>600</v>
      </c>
      <c r="M87" s="68" t="s">
        <v>92</v>
      </c>
      <c r="N87" s="52">
        <v>600</v>
      </c>
      <c r="O87" s="202">
        <v>10</v>
      </c>
      <c r="P87" s="59"/>
      <c r="Q87" s="59"/>
    </row>
    <row r="88" spans="3:17" ht="27">
      <c r="C88" s="1" t="s">
        <v>275</v>
      </c>
      <c r="D88" s="89" t="s">
        <v>664</v>
      </c>
      <c r="E88" s="103" t="s">
        <v>664</v>
      </c>
      <c r="F88" s="40">
        <v>1000</v>
      </c>
      <c r="G88" s="153" t="s">
        <v>177</v>
      </c>
      <c r="H88" s="40">
        <v>1000</v>
      </c>
      <c r="I88" s="68">
        <v>21</v>
      </c>
      <c r="J88" s="40"/>
      <c r="K88" s="68"/>
      <c r="L88" s="40"/>
      <c r="M88" s="69"/>
      <c r="N88" s="52"/>
      <c r="O88" s="202"/>
      <c r="P88" s="59"/>
      <c r="Q88" s="59"/>
    </row>
    <row r="89" spans="3:17" ht="13.5">
      <c r="C89" s="1" t="s">
        <v>276</v>
      </c>
      <c r="D89" s="89" t="s">
        <v>664</v>
      </c>
      <c r="E89" s="103" t="s">
        <v>664</v>
      </c>
      <c r="F89" s="154" t="s">
        <v>712</v>
      </c>
      <c r="G89" s="68" t="s">
        <v>46</v>
      </c>
      <c r="H89" s="154" t="s">
        <v>712</v>
      </c>
      <c r="I89" s="68">
        <v>9</v>
      </c>
      <c r="J89" s="40"/>
      <c r="K89" s="103" t="s">
        <v>664</v>
      </c>
      <c r="L89" s="40"/>
      <c r="M89" s="69"/>
      <c r="N89" s="154" t="s">
        <v>712</v>
      </c>
      <c r="O89" s="202">
        <v>17</v>
      </c>
      <c r="P89" s="59"/>
      <c r="Q89" s="59"/>
    </row>
    <row r="90" spans="3:17" ht="13.5">
      <c r="C90" s="1" t="s">
        <v>277</v>
      </c>
      <c r="D90" s="89" t="s">
        <v>664</v>
      </c>
      <c r="E90" s="103" t="s">
        <v>664</v>
      </c>
      <c r="F90" s="40">
        <v>1000</v>
      </c>
      <c r="G90" s="68" t="s">
        <v>46</v>
      </c>
      <c r="H90" s="40">
        <v>1000</v>
      </c>
      <c r="I90" s="68">
        <v>16</v>
      </c>
      <c r="J90" s="40"/>
      <c r="K90" s="68"/>
      <c r="L90" s="40"/>
      <c r="M90" s="69"/>
      <c r="N90" s="52"/>
      <c r="O90" s="202"/>
      <c r="P90" s="59"/>
      <c r="Q90" s="59"/>
    </row>
    <row r="91" spans="3:17" ht="13.5">
      <c r="C91" s="1" t="s">
        <v>278</v>
      </c>
      <c r="D91" s="89" t="s">
        <v>664</v>
      </c>
      <c r="E91" s="103" t="s">
        <v>664</v>
      </c>
      <c r="F91" s="40">
        <v>1000</v>
      </c>
      <c r="G91" s="68" t="s">
        <v>46</v>
      </c>
      <c r="H91" s="40">
        <v>1000</v>
      </c>
      <c r="I91" s="68">
        <v>16</v>
      </c>
      <c r="J91" s="40"/>
      <c r="K91" s="103" t="s">
        <v>664</v>
      </c>
      <c r="L91" s="40"/>
      <c r="M91" s="69"/>
      <c r="N91" s="52">
        <v>600</v>
      </c>
      <c r="O91" s="202">
        <v>28</v>
      </c>
      <c r="P91" s="59"/>
      <c r="Q91" s="59"/>
    </row>
    <row r="92" spans="3:17" ht="13.5">
      <c r="C92" s="1" t="s">
        <v>279</v>
      </c>
      <c r="D92" s="89" t="s">
        <v>664</v>
      </c>
      <c r="E92" s="103" t="s">
        <v>664</v>
      </c>
      <c r="F92" s="40">
        <v>1000</v>
      </c>
      <c r="G92" s="68" t="s">
        <v>92</v>
      </c>
      <c r="H92" s="40">
        <v>500</v>
      </c>
      <c r="I92" s="68">
        <v>6</v>
      </c>
      <c r="J92" s="40"/>
      <c r="K92" s="68"/>
      <c r="L92" s="40"/>
      <c r="M92" s="69"/>
      <c r="N92" s="52"/>
      <c r="O92" s="202"/>
      <c r="P92" s="59"/>
      <c r="Q92" s="59"/>
    </row>
    <row r="93" spans="3:17" ht="13.5">
      <c r="C93" s="1" t="s">
        <v>280</v>
      </c>
      <c r="D93" s="89" t="s">
        <v>664</v>
      </c>
      <c r="E93" s="103" t="s">
        <v>664</v>
      </c>
      <c r="F93" s="40">
        <v>1000</v>
      </c>
      <c r="G93" s="184" t="s">
        <v>838</v>
      </c>
      <c r="H93" s="40">
        <v>1000</v>
      </c>
      <c r="I93" s="68">
        <v>11</v>
      </c>
      <c r="J93" s="40"/>
      <c r="K93" s="68"/>
      <c r="L93" s="40"/>
      <c r="M93" s="69"/>
      <c r="N93" s="52"/>
      <c r="O93" s="202"/>
      <c r="P93" s="59"/>
      <c r="Q93" s="59"/>
    </row>
    <row r="94" spans="3:17" ht="13.5">
      <c r="C94" s="1"/>
      <c r="D94" s="40"/>
      <c r="E94" s="68"/>
      <c r="F94" s="40"/>
      <c r="G94" s="68"/>
      <c r="H94" s="40"/>
      <c r="I94" s="68"/>
      <c r="J94" s="40"/>
      <c r="K94" s="68"/>
      <c r="L94" s="40"/>
      <c r="M94" s="69"/>
      <c r="N94" s="52"/>
      <c r="O94" s="202"/>
      <c r="P94" s="59"/>
      <c r="Q94" s="59"/>
    </row>
    <row r="95" spans="3:17" ht="13.5">
      <c r="C95" s="1" t="s">
        <v>413</v>
      </c>
      <c r="D95" s="40">
        <f>COUNTA(D77:D93)</f>
        <v>17</v>
      </c>
      <c r="E95" s="68">
        <f>COUNTA(E77:E93)</f>
        <v>17</v>
      </c>
      <c r="F95" s="40"/>
      <c r="G95" s="68"/>
      <c r="H95" s="40"/>
      <c r="I95" s="68"/>
      <c r="J95" s="40">
        <f>COUNTA(J77:J93)</f>
        <v>3</v>
      </c>
      <c r="K95" s="68">
        <f>COUNTA(K77:K93)</f>
        <v>12</v>
      </c>
      <c r="L95" s="40"/>
      <c r="M95" s="69"/>
      <c r="N95" s="52"/>
      <c r="O95" s="202"/>
      <c r="P95" s="59"/>
      <c r="Q95" s="59"/>
    </row>
    <row r="96" spans="3:17" ht="13.5">
      <c r="C96" s="18"/>
      <c r="D96" s="49"/>
      <c r="E96" s="49"/>
      <c r="F96" s="104" t="s">
        <v>707</v>
      </c>
      <c r="G96" s="49"/>
      <c r="H96" s="104" t="s">
        <v>707</v>
      </c>
      <c r="I96" s="49"/>
      <c r="J96" s="49"/>
      <c r="K96" s="49"/>
      <c r="L96" s="104" t="s">
        <v>707</v>
      </c>
      <c r="M96" s="59"/>
      <c r="N96" s="104" t="s">
        <v>707</v>
      </c>
      <c r="O96" s="59"/>
      <c r="P96" s="59"/>
      <c r="Q96" s="59"/>
    </row>
    <row r="97" spans="3:17" ht="13.5">
      <c r="C97" s="18"/>
      <c r="D97" s="49"/>
      <c r="E97" s="49"/>
      <c r="F97" s="104"/>
      <c r="G97" s="49"/>
      <c r="H97" s="104"/>
      <c r="I97" s="49"/>
      <c r="J97" s="49"/>
      <c r="K97" s="49"/>
      <c r="L97" s="104"/>
      <c r="M97" s="186"/>
      <c r="N97" s="104"/>
      <c r="O97" s="186"/>
      <c r="P97" s="186"/>
      <c r="Q97" s="186"/>
    </row>
    <row r="98" spans="3:17" ht="13.5">
      <c r="C98" s="18"/>
      <c r="D98" s="49"/>
      <c r="E98" s="49"/>
      <c r="F98" s="104"/>
      <c r="G98" s="49"/>
      <c r="H98" s="104"/>
      <c r="I98" s="49"/>
      <c r="J98" s="49"/>
      <c r="K98" s="49"/>
      <c r="L98" s="104"/>
      <c r="M98" s="186"/>
      <c r="N98" s="104"/>
      <c r="O98" s="186"/>
      <c r="P98" s="186"/>
      <c r="Q98" s="186"/>
    </row>
    <row r="99" spans="3:17" ht="13.5">
      <c r="C99" s="18"/>
      <c r="D99" s="49"/>
      <c r="E99" s="49"/>
      <c r="F99" s="104"/>
      <c r="G99" s="49"/>
      <c r="H99" s="104"/>
      <c r="I99" s="49"/>
      <c r="J99" s="49"/>
      <c r="K99" s="49"/>
      <c r="L99" s="104"/>
      <c r="M99" s="186"/>
      <c r="N99" s="104"/>
      <c r="O99" s="186"/>
      <c r="P99" s="186"/>
      <c r="Q99" s="186"/>
    </row>
    <row r="100" spans="3:17" ht="13.5">
      <c r="C100" s="18"/>
      <c r="D100" s="49"/>
      <c r="E100" s="49"/>
      <c r="F100" s="104"/>
      <c r="G100" s="49"/>
      <c r="H100" s="104"/>
      <c r="I100" s="49"/>
      <c r="J100" s="49"/>
      <c r="K100" s="49"/>
      <c r="L100" s="104"/>
      <c r="M100" s="186"/>
      <c r="N100" s="104"/>
      <c r="O100" s="186"/>
      <c r="P100" s="186"/>
      <c r="Q100" s="186"/>
    </row>
    <row r="101" spans="3:17" ht="13.5">
      <c r="C101" s="18"/>
      <c r="D101" s="49"/>
      <c r="E101" s="49"/>
      <c r="F101" s="104"/>
      <c r="G101" s="49"/>
      <c r="H101" s="104"/>
      <c r="I101" s="49"/>
      <c r="J101" s="49"/>
      <c r="K101" s="49"/>
      <c r="L101" s="104"/>
      <c r="M101" s="186"/>
      <c r="N101" s="104"/>
      <c r="O101" s="186"/>
      <c r="P101" s="186"/>
      <c r="Q101" s="186"/>
    </row>
    <row r="102" spans="3:17" ht="13.5">
      <c r="C102" s="18"/>
      <c r="D102" s="49"/>
      <c r="E102" s="49"/>
      <c r="F102" s="104"/>
      <c r="G102" s="49"/>
      <c r="H102" s="104"/>
      <c r="I102" s="49"/>
      <c r="J102" s="49"/>
      <c r="K102" s="49"/>
      <c r="L102" s="104"/>
      <c r="M102" s="186"/>
      <c r="N102" s="104"/>
      <c r="O102" s="186"/>
      <c r="P102" s="186"/>
      <c r="Q102" s="186"/>
    </row>
    <row r="103" spans="3:17" ht="13.5">
      <c r="C103" s="18"/>
      <c r="D103" s="49"/>
      <c r="E103" s="49"/>
      <c r="F103" s="104"/>
      <c r="G103" s="49"/>
      <c r="H103" s="104"/>
      <c r="I103" s="49"/>
      <c r="J103" s="49"/>
      <c r="K103" s="49"/>
      <c r="L103" s="104"/>
      <c r="M103" s="186"/>
      <c r="N103" s="104"/>
      <c r="O103" s="186"/>
      <c r="P103" s="186"/>
      <c r="Q103" s="186"/>
    </row>
    <row r="104" spans="3:17" ht="13.5">
      <c r="C104" s="18"/>
      <c r="D104" s="49"/>
      <c r="E104" s="49"/>
      <c r="F104" s="104"/>
      <c r="G104" s="49"/>
      <c r="H104" s="104"/>
      <c r="I104" s="49"/>
      <c r="J104" s="49"/>
      <c r="K104" s="49"/>
      <c r="L104" s="104"/>
      <c r="M104" s="186"/>
      <c r="N104" s="104"/>
      <c r="O104" s="186"/>
      <c r="P104" s="186"/>
      <c r="Q104" s="186"/>
    </row>
    <row r="105" spans="3:17" ht="13.5">
      <c r="C105" s="18"/>
      <c r="D105" s="49"/>
      <c r="E105" s="49"/>
      <c r="F105" s="104"/>
      <c r="G105" s="49"/>
      <c r="H105" s="104"/>
      <c r="I105" s="49"/>
      <c r="J105" s="49"/>
      <c r="K105" s="49"/>
      <c r="L105" s="104"/>
      <c r="M105" s="186"/>
      <c r="N105" s="104"/>
      <c r="O105" s="186"/>
      <c r="P105" s="186"/>
      <c r="Q105" s="186"/>
    </row>
    <row r="106" spans="3:17" ht="13.5">
      <c r="C106" s="18"/>
      <c r="D106" s="49"/>
      <c r="E106" s="49"/>
      <c r="F106" s="104"/>
      <c r="G106" s="49"/>
      <c r="H106" s="104"/>
      <c r="I106" s="49"/>
      <c r="J106" s="49"/>
      <c r="K106" s="49"/>
      <c r="L106" s="104"/>
      <c r="M106" s="186"/>
      <c r="N106" s="104"/>
      <c r="O106" s="186"/>
      <c r="P106" s="186"/>
      <c r="Q106" s="186"/>
    </row>
    <row r="107" spans="3:17" ht="13.5">
      <c r="C107" s="18"/>
      <c r="D107" s="49"/>
      <c r="E107" s="49"/>
      <c r="F107" s="49"/>
      <c r="G107" s="49"/>
      <c r="H107" s="49"/>
      <c r="I107" s="49"/>
      <c r="J107" s="49"/>
      <c r="K107" s="49"/>
      <c r="L107" s="49"/>
      <c r="M107" s="59"/>
      <c r="N107" s="59"/>
      <c r="O107" s="59"/>
      <c r="P107" s="59"/>
      <c r="Q107" s="59"/>
    </row>
    <row r="108" spans="3:17" ht="13.5">
      <c r="C108" s="323"/>
      <c r="D108" s="299" t="s">
        <v>609</v>
      </c>
      <c r="E108" s="300"/>
      <c r="F108" s="300"/>
      <c r="G108" s="300"/>
      <c r="H108" s="300"/>
      <c r="I108" s="301"/>
      <c r="J108" s="299" t="s">
        <v>610</v>
      </c>
      <c r="K108" s="300"/>
      <c r="L108" s="300"/>
      <c r="M108" s="300"/>
      <c r="N108" s="300"/>
      <c r="O108" s="301"/>
      <c r="P108" s="59"/>
      <c r="Q108" s="59"/>
    </row>
    <row r="109" spans="3:17" ht="13.5">
      <c r="C109" s="324"/>
      <c r="D109" s="326" t="s">
        <v>597</v>
      </c>
      <c r="E109" s="327"/>
      <c r="F109" s="326" t="s">
        <v>600</v>
      </c>
      <c r="G109" s="327"/>
      <c r="H109" s="326" t="s">
        <v>601</v>
      </c>
      <c r="I109" s="327"/>
      <c r="J109" s="326" t="s">
        <v>597</v>
      </c>
      <c r="K109" s="327"/>
      <c r="L109" s="326" t="s">
        <v>600</v>
      </c>
      <c r="M109" s="327"/>
      <c r="N109" s="326" t="s">
        <v>601</v>
      </c>
      <c r="O109" s="327"/>
      <c r="P109" s="59"/>
      <c r="Q109" s="59"/>
    </row>
    <row r="110" spans="3:17" ht="13.5">
      <c r="C110" s="325"/>
      <c r="D110" s="27" t="s">
        <v>595</v>
      </c>
      <c r="E110" s="28" t="s">
        <v>596</v>
      </c>
      <c r="F110" s="27" t="s">
        <v>598</v>
      </c>
      <c r="G110" s="28" t="s">
        <v>599</v>
      </c>
      <c r="H110" s="27" t="s">
        <v>598</v>
      </c>
      <c r="I110" s="28" t="s">
        <v>356</v>
      </c>
      <c r="J110" s="27" t="s">
        <v>595</v>
      </c>
      <c r="K110" s="28" t="s">
        <v>596</v>
      </c>
      <c r="L110" s="27" t="s">
        <v>598</v>
      </c>
      <c r="M110" s="28" t="s">
        <v>599</v>
      </c>
      <c r="N110" s="27" t="s">
        <v>598</v>
      </c>
      <c r="O110" s="28" t="s">
        <v>356</v>
      </c>
      <c r="P110" s="59"/>
      <c r="Q110" s="59"/>
    </row>
    <row r="111" spans="3:17" ht="13.5">
      <c r="C111" s="1" t="s">
        <v>264</v>
      </c>
      <c r="D111" s="40"/>
      <c r="E111" s="68"/>
      <c r="F111" s="40"/>
      <c r="G111" s="68"/>
      <c r="H111" s="40"/>
      <c r="I111" s="68"/>
      <c r="J111" s="89" t="s">
        <v>673</v>
      </c>
      <c r="K111" s="103" t="s">
        <v>667</v>
      </c>
      <c r="L111" s="154">
        <v>1000</v>
      </c>
      <c r="M111" s="155" t="s">
        <v>708</v>
      </c>
      <c r="N111" s="154" t="s">
        <v>714</v>
      </c>
      <c r="O111" s="119">
        <v>54</v>
      </c>
      <c r="P111" s="59"/>
      <c r="Q111" s="59"/>
    </row>
    <row r="112" spans="3:17" ht="13.5">
      <c r="C112" s="1" t="s">
        <v>265</v>
      </c>
      <c r="D112" s="40"/>
      <c r="E112" s="68"/>
      <c r="F112" s="40"/>
      <c r="G112" s="68"/>
      <c r="H112" s="40"/>
      <c r="I112" s="68"/>
      <c r="J112" s="89" t="s">
        <v>664</v>
      </c>
      <c r="K112" s="103" t="s">
        <v>664</v>
      </c>
      <c r="L112" s="154">
        <v>1000</v>
      </c>
      <c r="M112" s="155" t="s">
        <v>715</v>
      </c>
      <c r="N112" s="108" t="s">
        <v>751</v>
      </c>
      <c r="O112" s="119">
        <v>11</v>
      </c>
      <c r="P112" s="59"/>
      <c r="Q112" s="59"/>
    </row>
    <row r="113" spans="3:17" ht="13.5">
      <c r="C113" s="1" t="s">
        <v>266</v>
      </c>
      <c r="D113" s="40"/>
      <c r="E113" s="68"/>
      <c r="F113" s="40"/>
      <c r="G113" s="68"/>
      <c r="H113" s="40"/>
      <c r="I113" s="68"/>
      <c r="J113" s="89" t="s">
        <v>664</v>
      </c>
      <c r="K113" s="103" t="s">
        <v>664</v>
      </c>
      <c r="L113" s="154">
        <v>1000</v>
      </c>
      <c r="M113" s="155" t="s">
        <v>715</v>
      </c>
      <c r="N113" s="108" t="s">
        <v>783</v>
      </c>
      <c r="O113" s="119">
        <v>35</v>
      </c>
      <c r="P113" s="59"/>
      <c r="Q113" s="59"/>
    </row>
    <row r="114" spans="3:17" ht="13.5">
      <c r="C114" s="1" t="s">
        <v>267</v>
      </c>
      <c r="D114" s="40"/>
      <c r="E114" s="68"/>
      <c r="F114" s="40"/>
      <c r="G114" s="68"/>
      <c r="H114" s="40"/>
      <c r="I114" s="68"/>
      <c r="J114" s="89" t="s">
        <v>664</v>
      </c>
      <c r="K114" s="103" t="s">
        <v>664</v>
      </c>
      <c r="L114" s="154">
        <v>1000</v>
      </c>
      <c r="M114" s="155" t="s">
        <v>715</v>
      </c>
      <c r="N114" s="108">
        <v>1000</v>
      </c>
      <c r="O114" s="119">
        <v>24</v>
      </c>
      <c r="P114" s="59"/>
      <c r="Q114" s="59"/>
    </row>
    <row r="115" spans="3:17" ht="13.5">
      <c r="C115" s="1" t="s">
        <v>268</v>
      </c>
      <c r="D115" s="40"/>
      <c r="E115" s="68"/>
      <c r="F115" s="40"/>
      <c r="G115" s="68"/>
      <c r="H115" s="40"/>
      <c r="I115" s="68"/>
      <c r="J115" s="89" t="s">
        <v>664</v>
      </c>
      <c r="K115" s="103" t="s">
        <v>664</v>
      </c>
      <c r="L115" s="154">
        <v>1000</v>
      </c>
      <c r="M115" s="155" t="s">
        <v>838</v>
      </c>
      <c r="N115" s="108">
        <v>1000</v>
      </c>
      <c r="O115" s="119">
        <v>18</v>
      </c>
      <c r="P115" s="59"/>
      <c r="Q115" s="59"/>
    </row>
    <row r="116" spans="3:17" ht="13.5">
      <c r="C116" s="1" t="s">
        <v>269</v>
      </c>
      <c r="D116" s="40"/>
      <c r="E116" s="68"/>
      <c r="F116" s="40"/>
      <c r="G116" s="68"/>
      <c r="H116" s="40"/>
      <c r="I116" s="68"/>
      <c r="J116" s="224" t="s">
        <v>993</v>
      </c>
      <c r="K116" s="225" t="s">
        <v>993</v>
      </c>
      <c r="L116" s="226">
        <v>0</v>
      </c>
      <c r="M116" s="229" t="s">
        <v>715</v>
      </c>
      <c r="N116" s="234">
        <v>0</v>
      </c>
      <c r="O116" s="229">
        <v>17</v>
      </c>
      <c r="P116" s="59"/>
      <c r="Q116" s="59"/>
    </row>
    <row r="117" spans="3:17" ht="13.5">
      <c r="C117" s="1" t="s">
        <v>270</v>
      </c>
      <c r="D117" s="40"/>
      <c r="E117" s="68"/>
      <c r="F117" s="40"/>
      <c r="G117" s="68"/>
      <c r="H117" s="40"/>
      <c r="I117" s="68"/>
      <c r="J117" s="89" t="s">
        <v>664</v>
      </c>
      <c r="K117" s="103" t="s">
        <v>664</v>
      </c>
      <c r="L117" s="154" t="s">
        <v>751</v>
      </c>
      <c r="M117" s="155" t="s">
        <v>715</v>
      </c>
      <c r="N117" s="154" t="s">
        <v>751</v>
      </c>
      <c r="O117" s="119">
        <v>29</v>
      </c>
      <c r="P117" s="59"/>
      <c r="Q117" s="59"/>
    </row>
    <row r="118" spans="3:17" ht="13.5">
      <c r="C118" s="1" t="s">
        <v>271</v>
      </c>
      <c r="D118" s="40"/>
      <c r="E118" s="68"/>
      <c r="F118" s="40"/>
      <c r="G118" s="68"/>
      <c r="H118" s="40"/>
      <c r="I118" s="68"/>
      <c r="J118" s="89" t="s">
        <v>664</v>
      </c>
      <c r="K118" s="103" t="s">
        <v>664</v>
      </c>
      <c r="L118" s="154">
        <v>1000</v>
      </c>
      <c r="M118" s="155" t="s">
        <v>25</v>
      </c>
      <c r="N118" s="108">
        <v>1000</v>
      </c>
      <c r="O118" s="119">
        <v>32</v>
      </c>
      <c r="P118" s="59"/>
      <c r="Q118" s="59"/>
    </row>
    <row r="119" spans="3:17" ht="13.5">
      <c r="C119" s="1" t="s">
        <v>272</v>
      </c>
      <c r="D119" s="40"/>
      <c r="E119" s="68"/>
      <c r="F119" s="40"/>
      <c r="G119" s="68"/>
      <c r="H119" s="40"/>
      <c r="I119" s="68"/>
      <c r="J119" s="89" t="s">
        <v>664</v>
      </c>
      <c r="K119" s="103" t="s">
        <v>664</v>
      </c>
      <c r="L119" s="154">
        <v>1000</v>
      </c>
      <c r="M119" s="155" t="s">
        <v>46</v>
      </c>
      <c r="N119" s="108">
        <v>1000</v>
      </c>
      <c r="O119" s="119">
        <v>16</v>
      </c>
      <c r="P119" s="59"/>
      <c r="Q119" s="59"/>
    </row>
    <row r="120" spans="3:17" ht="13.5">
      <c r="C120" s="1" t="s">
        <v>273</v>
      </c>
      <c r="D120" s="40"/>
      <c r="E120" s="68"/>
      <c r="F120" s="40"/>
      <c r="G120" s="68"/>
      <c r="H120" s="40"/>
      <c r="I120" s="68"/>
      <c r="J120" s="89" t="s">
        <v>664</v>
      </c>
      <c r="K120" s="103" t="s">
        <v>664</v>
      </c>
      <c r="L120" s="154" t="s">
        <v>68</v>
      </c>
      <c r="M120" s="155" t="s">
        <v>715</v>
      </c>
      <c r="N120" s="108" t="s">
        <v>710</v>
      </c>
      <c r="O120" s="119">
        <v>13</v>
      </c>
      <c r="P120" s="59"/>
      <c r="Q120" s="59"/>
    </row>
    <row r="121" spans="3:17" ht="13.5">
      <c r="C121" s="1" t="s">
        <v>274</v>
      </c>
      <c r="D121" s="40"/>
      <c r="E121" s="68"/>
      <c r="F121" s="40"/>
      <c r="G121" s="68"/>
      <c r="H121" s="40"/>
      <c r="I121" s="68"/>
      <c r="J121" s="89" t="s">
        <v>664</v>
      </c>
      <c r="K121" s="103" t="s">
        <v>664</v>
      </c>
      <c r="L121" s="154">
        <v>1000</v>
      </c>
      <c r="M121" s="155" t="s">
        <v>92</v>
      </c>
      <c r="N121" s="108">
        <v>1000</v>
      </c>
      <c r="O121" s="119">
        <v>5</v>
      </c>
      <c r="P121" s="59"/>
      <c r="Q121" s="59"/>
    </row>
    <row r="122" spans="3:17" ht="27">
      <c r="C122" s="1" t="s">
        <v>275</v>
      </c>
      <c r="D122" s="40"/>
      <c r="E122" s="68"/>
      <c r="F122" s="40"/>
      <c r="G122" s="68"/>
      <c r="H122" s="40"/>
      <c r="I122" s="68"/>
      <c r="J122" s="89" t="s">
        <v>664</v>
      </c>
      <c r="K122" s="103" t="s">
        <v>664</v>
      </c>
      <c r="L122" s="154">
        <v>1000</v>
      </c>
      <c r="M122" s="156" t="s">
        <v>177</v>
      </c>
      <c r="N122" s="108">
        <v>1000</v>
      </c>
      <c r="O122" s="119">
        <v>20</v>
      </c>
      <c r="P122" s="59"/>
      <c r="Q122" s="59"/>
    </row>
    <row r="123" spans="3:17" ht="13.5">
      <c r="C123" s="1" t="s">
        <v>276</v>
      </c>
      <c r="D123" s="40"/>
      <c r="E123" s="68"/>
      <c r="F123" s="40"/>
      <c r="G123" s="68"/>
      <c r="H123" s="40"/>
      <c r="I123" s="68"/>
      <c r="J123" s="89" t="s">
        <v>664</v>
      </c>
      <c r="K123" s="103" t="s">
        <v>664</v>
      </c>
      <c r="L123" s="154" t="s">
        <v>712</v>
      </c>
      <c r="M123" s="155" t="s">
        <v>46</v>
      </c>
      <c r="N123" s="154" t="s">
        <v>712</v>
      </c>
      <c r="O123" s="155">
        <v>9</v>
      </c>
      <c r="P123" s="59"/>
      <c r="Q123" s="59"/>
    </row>
    <row r="124" spans="3:17" ht="13.5">
      <c r="C124" s="1" t="s">
        <v>277</v>
      </c>
      <c r="D124" s="40"/>
      <c r="E124" s="68"/>
      <c r="F124" s="40"/>
      <c r="G124" s="68"/>
      <c r="H124" s="40"/>
      <c r="I124" s="68"/>
      <c r="J124" s="89" t="s">
        <v>664</v>
      </c>
      <c r="K124" s="103" t="s">
        <v>664</v>
      </c>
      <c r="L124" s="154">
        <v>1000</v>
      </c>
      <c r="M124" s="155" t="s">
        <v>46</v>
      </c>
      <c r="N124" s="108">
        <v>1000</v>
      </c>
      <c r="O124" s="119">
        <v>17</v>
      </c>
      <c r="P124" s="59"/>
      <c r="Q124" s="59"/>
    </row>
    <row r="125" spans="3:17" ht="13.5">
      <c r="C125" s="1" t="s">
        <v>278</v>
      </c>
      <c r="D125" s="40"/>
      <c r="E125" s="68"/>
      <c r="F125" s="40"/>
      <c r="G125" s="68"/>
      <c r="H125" s="40"/>
      <c r="I125" s="68"/>
      <c r="J125" s="89" t="s">
        <v>664</v>
      </c>
      <c r="K125" s="103" t="s">
        <v>664</v>
      </c>
      <c r="L125" s="154">
        <v>1000</v>
      </c>
      <c r="M125" s="155" t="s">
        <v>46</v>
      </c>
      <c r="N125" s="108">
        <v>1000</v>
      </c>
      <c r="O125" s="119">
        <v>17</v>
      </c>
      <c r="P125" s="59"/>
      <c r="Q125" s="59"/>
    </row>
    <row r="126" spans="3:17" ht="13.5">
      <c r="C126" s="1" t="s">
        <v>279</v>
      </c>
      <c r="D126" s="40"/>
      <c r="E126" s="68"/>
      <c r="F126" s="40"/>
      <c r="G126" s="68"/>
      <c r="H126" s="40"/>
      <c r="I126" s="68"/>
      <c r="J126" s="89" t="s">
        <v>664</v>
      </c>
      <c r="K126" s="103" t="s">
        <v>664</v>
      </c>
      <c r="L126" s="154">
        <v>1000</v>
      </c>
      <c r="M126" s="68" t="s">
        <v>92</v>
      </c>
      <c r="N126" s="108">
        <v>1000</v>
      </c>
      <c r="O126" s="119">
        <v>6</v>
      </c>
      <c r="P126" s="59"/>
      <c r="Q126" s="59"/>
    </row>
    <row r="127" spans="3:17" ht="13.5">
      <c r="C127" s="1" t="s">
        <v>280</v>
      </c>
      <c r="D127" s="40"/>
      <c r="E127" s="68"/>
      <c r="F127" s="40"/>
      <c r="G127" s="68"/>
      <c r="H127" s="40"/>
      <c r="I127" s="68"/>
      <c r="J127" s="89" t="s">
        <v>664</v>
      </c>
      <c r="K127" s="103" t="s">
        <v>664</v>
      </c>
      <c r="L127" s="154">
        <v>1000</v>
      </c>
      <c r="M127" s="184" t="s">
        <v>838</v>
      </c>
      <c r="N127" s="108">
        <v>1000</v>
      </c>
      <c r="O127" s="119">
        <v>11</v>
      </c>
      <c r="P127" s="59"/>
      <c r="Q127" s="59"/>
    </row>
    <row r="128" spans="3:17" ht="13.5">
      <c r="C128" s="1"/>
      <c r="D128" s="40"/>
      <c r="E128" s="68"/>
      <c r="F128" s="40"/>
      <c r="G128" s="68"/>
      <c r="H128" s="40"/>
      <c r="I128" s="68"/>
      <c r="J128" s="40"/>
      <c r="K128" s="68"/>
      <c r="L128" s="40"/>
      <c r="M128" s="69"/>
      <c r="N128" s="52"/>
      <c r="O128" s="69"/>
      <c r="P128" s="59"/>
      <c r="Q128" s="59"/>
    </row>
    <row r="129" spans="3:17" ht="13.5">
      <c r="C129" s="1" t="s">
        <v>413</v>
      </c>
      <c r="D129" s="40">
        <f>COUNTA(D111:D127)</f>
        <v>0</v>
      </c>
      <c r="E129" s="68">
        <f>COUNTA(E111:E127)</f>
        <v>0</v>
      </c>
      <c r="F129" s="40"/>
      <c r="G129" s="68"/>
      <c r="H129" s="40"/>
      <c r="I129" s="68"/>
      <c r="J129" s="40">
        <f>COUNTA(J111:J127)</f>
        <v>17</v>
      </c>
      <c r="K129" s="68">
        <f>COUNTA(K111:K127)</f>
        <v>17</v>
      </c>
      <c r="L129" s="40"/>
      <c r="M129" s="69"/>
      <c r="N129" s="52"/>
      <c r="O129" s="69"/>
      <c r="P129" s="59"/>
      <c r="Q129" s="59"/>
    </row>
    <row r="130" spans="3:17" ht="13.5">
      <c r="C130" s="18"/>
      <c r="D130" s="49"/>
      <c r="E130" s="49"/>
      <c r="F130" s="104" t="s">
        <v>707</v>
      </c>
      <c r="G130" s="49"/>
      <c r="H130" s="104" t="s">
        <v>707</v>
      </c>
      <c r="I130" s="49"/>
      <c r="J130" s="49"/>
      <c r="K130" s="49"/>
      <c r="L130" s="104" t="s">
        <v>707</v>
      </c>
      <c r="M130" s="59"/>
      <c r="N130" s="104" t="s">
        <v>707</v>
      </c>
      <c r="O130" s="59"/>
      <c r="P130" s="59"/>
      <c r="Q130" s="59"/>
    </row>
    <row r="131" spans="3:17" ht="13.5">
      <c r="C131" s="18"/>
      <c r="D131" s="49"/>
      <c r="E131" s="49"/>
      <c r="F131" s="49"/>
      <c r="G131" s="49"/>
      <c r="H131" s="49"/>
      <c r="I131" s="49"/>
      <c r="J131" s="49"/>
      <c r="K131" s="49"/>
      <c r="L131" s="49"/>
      <c r="M131" s="59"/>
      <c r="N131" s="59"/>
      <c r="O131" s="59"/>
      <c r="P131" s="59"/>
      <c r="Q131" s="59"/>
    </row>
    <row r="132" spans="3:17" ht="13.5">
      <c r="C132" s="59"/>
      <c r="D132" s="59"/>
      <c r="E132" s="59"/>
      <c r="F132" s="59"/>
      <c r="G132" s="59"/>
      <c r="H132" s="59"/>
      <c r="I132" s="59"/>
      <c r="J132" s="59"/>
      <c r="K132" s="59"/>
      <c r="L132" s="59"/>
      <c r="M132" s="59"/>
      <c r="N132" s="59"/>
      <c r="O132" s="59"/>
      <c r="P132" s="59"/>
      <c r="Q132" s="59"/>
    </row>
    <row r="133" spans="3:17" ht="13.5">
      <c r="C133" s="186"/>
      <c r="D133" s="186"/>
      <c r="E133" s="186"/>
      <c r="F133" s="186"/>
      <c r="G133" s="186"/>
      <c r="H133" s="186"/>
      <c r="I133" s="186"/>
      <c r="J133" s="186"/>
      <c r="K133" s="186"/>
      <c r="L133" s="186"/>
      <c r="M133" s="186"/>
      <c r="N133" s="186"/>
      <c r="O133" s="186"/>
      <c r="P133" s="186"/>
      <c r="Q133" s="186"/>
    </row>
    <row r="134" spans="3:17" ht="13.5">
      <c r="C134" s="186"/>
      <c r="D134" s="186"/>
      <c r="E134" s="186"/>
      <c r="F134" s="186"/>
      <c r="G134" s="186"/>
      <c r="H134" s="186"/>
      <c r="I134" s="186"/>
      <c r="J134" s="186"/>
      <c r="K134" s="186"/>
      <c r="L134" s="186"/>
      <c r="M134" s="186"/>
      <c r="N134" s="186"/>
      <c r="O134" s="186"/>
      <c r="P134" s="186"/>
      <c r="Q134" s="186"/>
    </row>
    <row r="135" spans="3:17" ht="13.5">
      <c r="C135" s="186"/>
      <c r="D135" s="186"/>
      <c r="E135" s="186"/>
      <c r="F135" s="186"/>
      <c r="G135" s="186"/>
      <c r="H135" s="186"/>
      <c r="I135" s="186"/>
      <c r="J135" s="186"/>
      <c r="K135" s="186"/>
      <c r="L135" s="186"/>
      <c r="M135" s="186"/>
      <c r="N135" s="186"/>
      <c r="O135" s="186"/>
      <c r="P135" s="186"/>
      <c r="Q135" s="186"/>
    </row>
    <row r="136" spans="3:17" ht="13.5">
      <c r="C136" s="186"/>
      <c r="D136" s="186"/>
      <c r="E136" s="186"/>
      <c r="F136" s="186"/>
      <c r="G136" s="186"/>
      <c r="H136" s="186"/>
      <c r="I136" s="186"/>
      <c r="J136" s="186"/>
      <c r="K136" s="186"/>
      <c r="L136" s="186"/>
      <c r="M136" s="186"/>
      <c r="N136" s="186"/>
      <c r="O136" s="186"/>
      <c r="P136" s="186"/>
      <c r="Q136" s="186"/>
    </row>
    <row r="137" spans="3:17" ht="13.5">
      <c r="C137" s="186"/>
      <c r="D137" s="186"/>
      <c r="E137" s="186"/>
      <c r="F137" s="186"/>
      <c r="G137" s="186"/>
      <c r="H137" s="186"/>
      <c r="I137" s="186"/>
      <c r="J137" s="186"/>
      <c r="K137" s="186"/>
      <c r="L137" s="186"/>
      <c r="M137" s="186"/>
      <c r="N137" s="186"/>
      <c r="O137" s="186"/>
      <c r="P137" s="186"/>
      <c r="Q137" s="186"/>
    </row>
    <row r="138" spans="3:17" ht="13.5">
      <c r="C138" s="186"/>
      <c r="D138" s="186"/>
      <c r="E138" s="186"/>
      <c r="F138" s="186"/>
      <c r="G138" s="186"/>
      <c r="H138" s="186"/>
      <c r="I138" s="186"/>
      <c r="J138" s="186"/>
      <c r="K138" s="186"/>
      <c r="L138" s="186"/>
      <c r="M138" s="186"/>
      <c r="N138" s="186"/>
      <c r="O138" s="186"/>
      <c r="P138" s="186"/>
      <c r="Q138" s="186"/>
    </row>
    <row r="139" spans="3:17" ht="13.5">
      <c r="C139" s="186"/>
      <c r="D139" s="186"/>
      <c r="E139" s="186"/>
      <c r="F139" s="186"/>
      <c r="G139" s="186"/>
      <c r="H139" s="186"/>
      <c r="I139" s="186"/>
      <c r="J139" s="186"/>
      <c r="K139" s="186"/>
      <c r="L139" s="186"/>
      <c r="M139" s="186"/>
      <c r="N139" s="186"/>
      <c r="O139" s="186"/>
      <c r="P139" s="186"/>
      <c r="Q139" s="186"/>
    </row>
    <row r="140" spans="3:17" ht="13.5">
      <c r="C140" s="186"/>
      <c r="D140" s="186"/>
      <c r="E140" s="186"/>
      <c r="F140" s="186"/>
      <c r="G140" s="186"/>
      <c r="H140" s="186"/>
      <c r="I140" s="186"/>
      <c r="J140" s="186"/>
      <c r="K140" s="186"/>
      <c r="L140" s="186"/>
      <c r="M140" s="186"/>
      <c r="N140" s="186"/>
      <c r="O140" s="186"/>
      <c r="P140" s="186"/>
      <c r="Q140" s="186"/>
    </row>
    <row r="141" spans="3:17" ht="13.5">
      <c r="C141" s="186"/>
      <c r="D141" s="186"/>
      <c r="E141" s="186"/>
      <c r="F141" s="186"/>
      <c r="G141" s="186"/>
      <c r="H141" s="186"/>
      <c r="I141" s="186"/>
      <c r="J141" s="186"/>
      <c r="K141" s="186"/>
      <c r="L141" s="186"/>
      <c r="M141" s="186"/>
      <c r="N141" s="186"/>
      <c r="O141" s="186"/>
      <c r="P141" s="186"/>
      <c r="Q141" s="186"/>
    </row>
    <row r="142" spans="3:17" ht="13.5">
      <c r="C142" s="186"/>
      <c r="D142" s="186"/>
      <c r="E142" s="186"/>
      <c r="F142" s="186"/>
      <c r="G142" s="186"/>
      <c r="H142" s="186"/>
      <c r="I142" s="186"/>
      <c r="J142" s="186"/>
      <c r="K142" s="186"/>
      <c r="L142" s="186"/>
      <c r="M142" s="186"/>
      <c r="N142" s="186"/>
      <c r="O142" s="186"/>
      <c r="P142" s="186"/>
      <c r="Q142" s="186"/>
    </row>
    <row r="143" spans="3:17" ht="13.5">
      <c r="C143" s="186"/>
      <c r="D143" s="186"/>
      <c r="E143" s="186"/>
      <c r="F143" s="186"/>
      <c r="G143" s="186"/>
      <c r="H143" s="186"/>
      <c r="I143" s="186"/>
      <c r="J143" s="186"/>
      <c r="K143" s="186"/>
      <c r="L143" s="186"/>
      <c r="M143" s="186"/>
      <c r="N143" s="186"/>
      <c r="O143" s="186"/>
      <c r="P143" s="186"/>
      <c r="Q143" s="186"/>
    </row>
    <row r="144" spans="3:17" ht="13.5">
      <c r="C144" s="186"/>
      <c r="D144" s="186"/>
      <c r="E144" s="186"/>
      <c r="F144" s="186"/>
      <c r="G144" s="186"/>
      <c r="H144" s="186"/>
      <c r="I144" s="186"/>
      <c r="J144" s="186"/>
      <c r="K144" s="186"/>
      <c r="L144" s="186"/>
      <c r="M144" s="186"/>
      <c r="N144" s="186"/>
      <c r="O144" s="186"/>
      <c r="P144" s="186"/>
      <c r="Q144" s="186"/>
    </row>
    <row r="145" spans="3:17" ht="13.5">
      <c r="C145" s="186"/>
      <c r="D145" s="186"/>
      <c r="E145" s="186"/>
      <c r="F145" s="186"/>
      <c r="G145" s="186"/>
      <c r="H145" s="186"/>
      <c r="I145" s="186"/>
      <c r="J145" s="186"/>
      <c r="K145" s="186"/>
      <c r="L145" s="186"/>
      <c r="M145" s="186"/>
      <c r="N145" s="186"/>
      <c r="O145" s="186"/>
      <c r="P145" s="186"/>
      <c r="Q145" s="186"/>
    </row>
    <row r="146" spans="3:17" ht="13.5">
      <c r="C146" s="186"/>
      <c r="D146" s="186"/>
      <c r="E146" s="186"/>
      <c r="F146" s="186"/>
      <c r="G146" s="186"/>
      <c r="H146" s="186"/>
      <c r="I146" s="186"/>
      <c r="J146" s="186"/>
      <c r="K146" s="186"/>
      <c r="L146" s="186"/>
      <c r="M146" s="186"/>
      <c r="N146" s="186"/>
      <c r="O146" s="186"/>
      <c r="P146" s="186"/>
      <c r="Q146" s="186"/>
    </row>
    <row r="147" spans="3:17" ht="13.5">
      <c r="C147" s="186"/>
      <c r="D147" s="186"/>
      <c r="E147" s="186"/>
      <c r="F147" s="186"/>
      <c r="G147" s="186"/>
      <c r="H147" s="186"/>
      <c r="I147" s="186"/>
      <c r="J147" s="186"/>
      <c r="K147" s="186"/>
      <c r="L147" s="186"/>
      <c r="M147" s="186"/>
      <c r="N147" s="186"/>
      <c r="O147" s="186"/>
      <c r="P147" s="186"/>
      <c r="Q147" s="186"/>
    </row>
    <row r="148" spans="3:17" ht="13.5">
      <c r="C148" s="186"/>
      <c r="D148" s="186"/>
      <c r="E148" s="186"/>
      <c r="F148" s="186"/>
      <c r="G148" s="186"/>
      <c r="H148" s="186"/>
      <c r="I148" s="186"/>
      <c r="J148" s="186"/>
      <c r="K148" s="186"/>
      <c r="L148" s="186"/>
      <c r="M148" s="186"/>
      <c r="N148" s="186"/>
      <c r="O148" s="186"/>
      <c r="P148" s="186"/>
      <c r="Q148" s="186"/>
    </row>
    <row r="149" spans="3:17" ht="13.5">
      <c r="C149" s="186"/>
      <c r="D149" s="186"/>
      <c r="E149" s="186"/>
      <c r="F149" s="186"/>
      <c r="G149" s="186"/>
      <c r="H149" s="186"/>
      <c r="I149" s="186"/>
      <c r="J149" s="186"/>
      <c r="K149" s="186"/>
      <c r="L149" s="186"/>
      <c r="M149" s="186"/>
      <c r="N149" s="186"/>
      <c r="O149" s="186"/>
      <c r="P149" s="186"/>
      <c r="Q149" s="186"/>
    </row>
    <row r="150" spans="3:17" ht="13.5">
      <c r="C150" s="292"/>
      <c r="D150" s="295" t="s">
        <v>611</v>
      </c>
      <c r="E150" s="295"/>
      <c r="F150" s="295"/>
      <c r="G150" s="295"/>
      <c r="H150" s="295"/>
      <c r="I150" s="295"/>
      <c r="J150" s="59"/>
      <c r="K150" s="59"/>
      <c r="L150" s="59"/>
      <c r="M150" s="59"/>
      <c r="N150" s="59"/>
      <c r="O150" s="59"/>
      <c r="P150" s="59"/>
      <c r="Q150" s="59"/>
    </row>
    <row r="151" spans="3:17" ht="13.5">
      <c r="C151" s="292"/>
      <c r="D151" s="322" t="s">
        <v>597</v>
      </c>
      <c r="E151" s="322"/>
      <c r="F151" s="322" t="s">
        <v>600</v>
      </c>
      <c r="G151" s="322"/>
      <c r="H151" s="322" t="s">
        <v>601</v>
      </c>
      <c r="I151" s="322"/>
      <c r="J151" s="59"/>
      <c r="K151" s="59"/>
      <c r="L151" s="59"/>
      <c r="M151" s="59"/>
      <c r="N151" s="59"/>
      <c r="O151" s="59"/>
      <c r="P151" s="59"/>
      <c r="Q151" s="59"/>
    </row>
    <row r="152" spans="3:17" ht="13.5">
      <c r="C152" s="292"/>
      <c r="D152" s="27" t="s">
        <v>595</v>
      </c>
      <c r="E152" s="28" t="s">
        <v>596</v>
      </c>
      <c r="F152" s="27" t="s">
        <v>598</v>
      </c>
      <c r="G152" s="28" t="s">
        <v>599</v>
      </c>
      <c r="H152" s="27" t="s">
        <v>598</v>
      </c>
      <c r="I152" s="28" t="s">
        <v>599</v>
      </c>
      <c r="J152" s="59"/>
      <c r="K152" s="59"/>
      <c r="L152" s="59"/>
      <c r="M152" s="59"/>
      <c r="N152" s="59"/>
      <c r="O152" s="59"/>
      <c r="P152" s="59"/>
      <c r="Q152" s="59"/>
    </row>
    <row r="153" spans="3:17" ht="13.5">
      <c r="C153" s="1" t="s">
        <v>264</v>
      </c>
      <c r="D153" s="89" t="s">
        <v>673</v>
      </c>
      <c r="E153" s="103"/>
      <c r="F153" s="40">
        <v>0</v>
      </c>
      <c r="G153" s="68" t="s">
        <v>715</v>
      </c>
      <c r="H153" s="40"/>
      <c r="I153" s="68"/>
      <c r="J153" s="59"/>
      <c r="K153" s="59"/>
      <c r="L153" s="59"/>
      <c r="M153" s="59"/>
      <c r="N153" s="59"/>
      <c r="O153" s="59"/>
      <c r="P153" s="59"/>
      <c r="Q153" s="59"/>
    </row>
    <row r="154" spans="3:17" ht="13.5">
      <c r="C154" s="1" t="s">
        <v>265</v>
      </c>
      <c r="D154" s="40"/>
      <c r="E154" s="103" t="s">
        <v>664</v>
      </c>
      <c r="F154" s="40"/>
      <c r="G154" s="68"/>
      <c r="H154" s="40" t="s">
        <v>752</v>
      </c>
      <c r="I154" s="68">
        <v>4</v>
      </c>
      <c r="J154" s="59"/>
      <c r="K154" s="59"/>
      <c r="L154" s="59"/>
      <c r="M154" s="59"/>
      <c r="N154" s="59"/>
      <c r="O154" s="59"/>
      <c r="P154" s="59"/>
      <c r="Q154" s="59"/>
    </row>
    <row r="155" spans="3:17" ht="13.5">
      <c r="C155" s="1" t="s">
        <v>266</v>
      </c>
      <c r="D155" s="40"/>
      <c r="E155" s="103" t="s">
        <v>664</v>
      </c>
      <c r="F155" s="40"/>
      <c r="G155" s="68"/>
      <c r="H155" s="40">
        <v>0</v>
      </c>
      <c r="I155" s="68">
        <v>23</v>
      </c>
      <c r="J155" s="59"/>
      <c r="K155" s="59"/>
      <c r="L155" s="59"/>
      <c r="M155" s="59"/>
      <c r="N155" s="59"/>
      <c r="O155" s="59"/>
      <c r="P155" s="59"/>
      <c r="Q155" s="59"/>
    </row>
    <row r="156" spans="3:17" ht="13.5">
      <c r="C156" s="1" t="s">
        <v>267</v>
      </c>
      <c r="D156" s="40"/>
      <c r="E156" s="103" t="s">
        <v>664</v>
      </c>
      <c r="F156" s="40"/>
      <c r="G156" s="68"/>
      <c r="H156" s="40">
        <v>0</v>
      </c>
      <c r="I156" s="68">
        <v>5</v>
      </c>
      <c r="J156" s="59"/>
      <c r="K156" s="59"/>
      <c r="L156" s="59"/>
      <c r="M156" s="59"/>
      <c r="N156" s="59"/>
      <c r="O156" s="59"/>
      <c r="P156" s="59"/>
      <c r="Q156" s="59"/>
    </row>
    <row r="157" spans="3:17" ht="13.5">
      <c r="C157" s="1" t="s">
        <v>268</v>
      </c>
      <c r="D157" s="89" t="s">
        <v>664</v>
      </c>
      <c r="E157" s="103"/>
      <c r="F157" s="40">
        <v>0</v>
      </c>
      <c r="G157" s="68" t="s">
        <v>838</v>
      </c>
      <c r="H157" s="40"/>
      <c r="I157" s="68"/>
      <c r="J157" s="59"/>
      <c r="K157" s="59"/>
      <c r="L157" s="59"/>
      <c r="M157" s="59"/>
      <c r="N157" s="59"/>
      <c r="O157" s="59"/>
      <c r="P157" s="59"/>
      <c r="Q157" s="59"/>
    </row>
    <row r="158" spans="3:17" ht="13.5">
      <c r="C158" s="1" t="s">
        <v>269</v>
      </c>
      <c r="D158" s="40"/>
      <c r="E158" s="103"/>
      <c r="F158" s="40"/>
      <c r="G158" s="68"/>
      <c r="H158" s="40"/>
      <c r="I158" s="68"/>
      <c r="J158" s="59"/>
      <c r="K158" s="59"/>
      <c r="L158" s="59"/>
      <c r="M158" s="59"/>
      <c r="N158" s="59"/>
      <c r="O158" s="59"/>
      <c r="P158" s="59"/>
      <c r="Q158" s="59"/>
    </row>
    <row r="159" spans="3:17" ht="13.5">
      <c r="C159" s="1" t="s">
        <v>270</v>
      </c>
      <c r="D159" s="40"/>
      <c r="E159" s="103" t="s">
        <v>664</v>
      </c>
      <c r="F159" s="40"/>
      <c r="G159" s="68"/>
      <c r="H159" s="40">
        <v>0</v>
      </c>
      <c r="I159" s="68">
        <v>5</v>
      </c>
      <c r="J159" s="59"/>
      <c r="K159" s="59"/>
      <c r="L159" s="59"/>
      <c r="M159" s="59"/>
      <c r="N159" s="59"/>
      <c r="O159" s="59"/>
      <c r="P159" s="59"/>
      <c r="Q159" s="59"/>
    </row>
    <row r="160" spans="3:17" ht="13.5">
      <c r="C160" s="1" t="s">
        <v>271</v>
      </c>
      <c r="D160" s="40"/>
      <c r="E160" s="103"/>
      <c r="F160" s="40"/>
      <c r="G160" s="68"/>
      <c r="H160" s="40"/>
      <c r="I160" s="68"/>
      <c r="J160" s="59"/>
      <c r="K160" s="59"/>
      <c r="L160" s="59"/>
      <c r="M160" s="59"/>
      <c r="N160" s="59"/>
      <c r="O160" s="59"/>
      <c r="P160" s="59"/>
      <c r="Q160" s="59"/>
    </row>
    <row r="161" spans="3:17" ht="13.5">
      <c r="C161" s="1" t="s">
        <v>272</v>
      </c>
      <c r="D161" s="40"/>
      <c r="E161" s="103" t="s">
        <v>664</v>
      </c>
      <c r="F161" s="40"/>
      <c r="G161" s="68"/>
      <c r="H161" s="40">
        <v>0</v>
      </c>
      <c r="I161" s="68">
        <v>4</v>
      </c>
      <c r="J161" s="59"/>
      <c r="K161" s="59"/>
      <c r="L161" s="59"/>
      <c r="M161" s="59"/>
      <c r="N161" s="59"/>
      <c r="O161" s="59"/>
      <c r="P161" s="59"/>
      <c r="Q161" s="59"/>
    </row>
    <row r="162" spans="3:17" ht="13.5">
      <c r="C162" s="1" t="s">
        <v>273</v>
      </c>
      <c r="D162" s="40"/>
      <c r="E162" s="103"/>
      <c r="F162" s="40"/>
      <c r="G162" s="68"/>
      <c r="H162" s="40"/>
      <c r="I162" s="68"/>
      <c r="J162" s="59"/>
      <c r="K162" s="59"/>
      <c r="L162" s="59"/>
      <c r="M162" s="59"/>
      <c r="N162" s="59"/>
      <c r="O162" s="59"/>
      <c r="P162" s="59"/>
      <c r="Q162" s="59"/>
    </row>
    <row r="163" spans="3:17" ht="13.5">
      <c r="C163" s="1" t="s">
        <v>274</v>
      </c>
      <c r="D163" s="89" t="s">
        <v>664</v>
      </c>
      <c r="E163" s="103"/>
      <c r="F163" s="40">
        <v>0</v>
      </c>
      <c r="G163" s="68" t="s">
        <v>715</v>
      </c>
      <c r="H163" s="40"/>
      <c r="I163" s="68"/>
      <c r="J163" s="59"/>
      <c r="K163" s="59"/>
      <c r="L163" s="59"/>
      <c r="M163" s="59"/>
      <c r="N163" s="59"/>
      <c r="O163" s="59"/>
      <c r="P163" s="59"/>
      <c r="Q163" s="59"/>
    </row>
    <row r="164" spans="3:17" ht="27">
      <c r="C164" s="1" t="s">
        <v>275</v>
      </c>
      <c r="D164" s="89" t="s">
        <v>664</v>
      </c>
      <c r="E164" s="103" t="s">
        <v>664</v>
      </c>
      <c r="F164" s="40">
        <v>0</v>
      </c>
      <c r="G164" s="153" t="s">
        <v>178</v>
      </c>
      <c r="H164" s="40">
        <v>0</v>
      </c>
      <c r="I164" s="68">
        <v>5</v>
      </c>
      <c r="J164" s="59"/>
      <c r="K164" s="59"/>
      <c r="L164" s="59"/>
      <c r="M164" s="59"/>
      <c r="N164" s="59"/>
      <c r="O164" s="59"/>
      <c r="P164" s="59"/>
      <c r="Q164" s="59"/>
    </row>
    <row r="165" spans="3:17" ht="13.5">
      <c r="C165" s="1" t="s">
        <v>276</v>
      </c>
      <c r="D165" s="40"/>
      <c r="E165" s="103" t="s">
        <v>664</v>
      </c>
      <c r="F165" s="40"/>
      <c r="G165" s="68"/>
      <c r="H165" s="40">
        <v>0</v>
      </c>
      <c r="I165" s="68">
        <v>2</v>
      </c>
      <c r="J165" s="59"/>
      <c r="K165" s="59"/>
      <c r="L165" s="59"/>
      <c r="M165" s="59"/>
      <c r="N165" s="59"/>
      <c r="O165" s="59"/>
      <c r="P165" s="59"/>
      <c r="Q165" s="59"/>
    </row>
    <row r="166" spans="3:17" ht="13.5">
      <c r="C166" s="1" t="s">
        <v>277</v>
      </c>
      <c r="D166" s="40"/>
      <c r="E166" s="103" t="s">
        <v>664</v>
      </c>
      <c r="F166" s="40"/>
      <c r="G166" s="68"/>
      <c r="H166" s="40">
        <v>0</v>
      </c>
      <c r="I166" s="68">
        <v>3</v>
      </c>
      <c r="J166" s="59"/>
      <c r="K166" s="59"/>
      <c r="L166" s="59"/>
      <c r="M166" s="59"/>
      <c r="N166" s="59"/>
      <c r="O166" s="59"/>
      <c r="P166" s="59"/>
      <c r="Q166" s="59"/>
    </row>
    <row r="167" spans="3:17" ht="13.5">
      <c r="C167" s="1" t="s">
        <v>278</v>
      </c>
      <c r="D167" s="89" t="s">
        <v>664</v>
      </c>
      <c r="E167" s="103"/>
      <c r="F167" s="40">
        <v>300</v>
      </c>
      <c r="G167" s="68" t="s">
        <v>261</v>
      </c>
      <c r="H167" s="40"/>
      <c r="I167" s="68"/>
      <c r="J167" s="59"/>
      <c r="K167" s="59"/>
      <c r="L167" s="59"/>
      <c r="M167" s="59"/>
      <c r="N167" s="59"/>
      <c r="O167" s="59"/>
      <c r="P167" s="59"/>
      <c r="Q167" s="59"/>
    </row>
    <row r="168" spans="3:17" ht="13.5">
      <c r="C168" s="1" t="s">
        <v>279</v>
      </c>
      <c r="D168" s="89" t="s">
        <v>664</v>
      </c>
      <c r="E168" s="103"/>
      <c r="F168" s="40">
        <v>0</v>
      </c>
      <c r="G168" s="68" t="s">
        <v>708</v>
      </c>
      <c r="H168" s="40"/>
      <c r="I168" s="68"/>
      <c r="J168" s="59"/>
      <c r="K168" s="59"/>
      <c r="L168" s="59"/>
      <c r="M168" s="59"/>
      <c r="N168" s="59"/>
      <c r="O168" s="59"/>
      <c r="P168" s="59"/>
      <c r="Q168" s="59"/>
    </row>
    <row r="169" spans="3:17" ht="13.5">
      <c r="C169" s="1" t="s">
        <v>280</v>
      </c>
      <c r="D169" s="40"/>
      <c r="E169" s="103"/>
      <c r="F169" s="40"/>
      <c r="G169" s="68"/>
      <c r="H169" s="40"/>
      <c r="I169" s="68"/>
      <c r="J169" s="59"/>
      <c r="K169" s="59"/>
      <c r="L169" s="59"/>
      <c r="M169" s="59"/>
      <c r="N169" s="59"/>
      <c r="O169" s="59"/>
      <c r="P169" s="59"/>
      <c r="Q169" s="59"/>
    </row>
    <row r="170" spans="3:17" ht="13.5">
      <c r="C170" s="1"/>
      <c r="D170" s="40"/>
      <c r="E170" s="68"/>
      <c r="F170" s="40"/>
      <c r="G170" s="68"/>
      <c r="H170" s="40"/>
      <c r="I170" s="68"/>
      <c r="J170" s="59"/>
      <c r="K170" s="59"/>
      <c r="L170" s="59"/>
      <c r="M170" s="59"/>
      <c r="N170" s="59"/>
      <c r="O170" s="59"/>
      <c r="P170" s="59"/>
      <c r="Q170" s="59"/>
    </row>
    <row r="171" spans="3:17" ht="13.5">
      <c r="C171" s="1" t="s">
        <v>413</v>
      </c>
      <c r="D171" s="40">
        <f>COUNTA(D153:D169)</f>
        <v>6</v>
      </c>
      <c r="E171" s="68">
        <f>COUNTA(E153:E169)</f>
        <v>8</v>
      </c>
      <c r="F171" s="40"/>
      <c r="G171" s="68"/>
      <c r="H171" s="40"/>
      <c r="I171" s="68"/>
      <c r="J171" s="59"/>
      <c r="K171" s="59"/>
      <c r="L171" s="59"/>
      <c r="M171" s="59"/>
      <c r="N171" s="59"/>
      <c r="O171" s="59"/>
      <c r="P171" s="59"/>
      <c r="Q171" s="59"/>
    </row>
    <row r="172" spans="3:17" ht="13.5">
      <c r="C172" s="59"/>
      <c r="D172" s="59"/>
      <c r="E172" s="59"/>
      <c r="F172" s="104" t="s">
        <v>707</v>
      </c>
      <c r="G172" s="59"/>
      <c r="H172" s="104" t="s">
        <v>707</v>
      </c>
      <c r="I172" s="59"/>
      <c r="J172" s="59"/>
      <c r="K172" s="59"/>
      <c r="L172" s="59"/>
      <c r="M172" s="59"/>
      <c r="N172" s="59"/>
      <c r="O172" s="59"/>
      <c r="P172" s="59"/>
      <c r="Q172" s="59"/>
    </row>
    <row r="173" spans="3:17" ht="13.5">
      <c r="C173" s="186"/>
      <c r="D173" s="186"/>
      <c r="E173" s="186"/>
      <c r="F173" s="104"/>
      <c r="G173" s="186"/>
      <c r="H173" s="104"/>
      <c r="I173" s="186"/>
      <c r="J173" s="186"/>
      <c r="K173" s="186"/>
      <c r="L173" s="186"/>
      <c r="M173" s="186"/>
      <c r="N173" s="186"/>
      <c r="O173" s="186"/>
      <c r="P173" s="186"/>
      <c r="Q173" s="186"/>
    </row>
    <row r="174" spans="3:17" ht="13.5">
      <c r="C174" s="186"/>
      <c r="D174" s="186"/>
      <c r="E174" s="186"/>
      <c r="F174" s="104"/>
      <c r="G174" s="186"/>
      <c r="H174" s="104"/>
      <c r="I174" s="186"/>
      <c r="J174" s="186"/>
      <c r="K174" s="186"/>
      <c r="L174" s="186"/>
      <c r="M174" s="186"/>
      <c r="N174" s="186"/>
      <c r="O174" s="186"/>
      <c r="P174" s="186"/>
      <c r="Q174" s="186"/>
    </row>
    <row r="175" spans="3:17" ht="13.5">
      <c r="C175" s="186"/>
      <c r="D175" s="186"/>
      <c r="E175" s="186"/>
      <c r="F175" s="104"/>
      <c r="G175" s="186"/>
      <c r="H175" s="104"/>
      <c r="I175" s="186"/>
      <c r="J175" s="186"/>
      <c r="K175" s="186"/>
      <c r="L175" s="186"/>
      <c r="M175" s="186"/>
      <c r="N175" s="186"/>
      <c r="O175" s="186"/>
      <c r="P175" s="186"/>
      <c r="Q175" s="186"/>
    </row>
    <row r="176" spans="3:17" ht="13.5">
      <c r="C176" s="186"/>
      <c r="D176" s="186"/>
      <c r="E176" s="186"/>
      <c r="F176" s="104"/>
      <c r="G176" s="186"/>
      <c r="H176" s="104"/>
      <c r="I176" s="186"/>
      <c r="J176" s="186"/>
      <c r="K176" s="186"/>
      <c r="L176" s="186"/>
      <c r="M176" s="186"/>
      <c r="N176" s="186"/>
      <c r="O176" s="186"/>
      <c r="P176" s="186"/>
      <c r="Q176" s="186"/>
    </row>
    <row r="177" spans="3:17" ht="13.5">
      <c r="C177" s="186"/>
      <c r="D177" s="186"/>
      <c r="E177" s="186"/>
      <c r="F177" s="104"/>
      <c r="G177" s="186"/>
      <c r="H177" s="104"/>
      <c r="I177" s="186"/>
      <c r="J177" s="186"/>
      <c r="K177" s="186"/>
      <c r="L177" s="186"/>
      <c r="M177" s="186"/>
      <c r="N177" s="186"/>
      <c r="O177" s="186"/>
      <c r="P177" s="186"/>
      <c r="Q177" s="186"/>
    </row>
    <row r="178" spans="3:17" ht="13.5">
      <c r="C178" s="186"/>
      <c r="D178" s="186"/>
      <c r="E178" s="186"/>
      <c r="F178" s="104"/>
      <c r="G178" s="186"/>
      <c r="H178" s="104"/>
      <c r="I178" s="186"/>
      <c r="J178" s="186"/>
      <c r="K178" s="186"/>
      <c r="L178" s="186"/>
      <c r="M178" s="186"/>
      <c r="N178" s="186"/>
      <c r="O178" s="186"/>
      <c r="P178" s="186"/>
      <c r="Q178" s="186"/>
    </row>
    <row r="179" spans="3:17" ht="13.5">
      <c r="C179" s="186"/>
      <c r="D179" s="186"/>
      <c r="E179" s="186"/>
      <c r="F179" s="104"/>
      <c r="G179" s="186"/>
      <c r="H179" s="104"/>
      <c r="I179" s="186"/>
      <c r="J179" s="186"/>
      <c r="K179" s="186"/>
      <c r="L179" s="186"/>
      <c r="M179" s="186"/>
      <c r="N179" s="186"/>
      <c r="O179" s="186"/>
      <c r="P179" s="186"/>
      <c r="Q179" s="186"/>
    </row>
    <row r="180" spans="3:17" ht="13.5">
      <c r="C180" s="186"/>
      <c r="D180" s="186"/>
      <c r="E180" s="186"/>
      <c r="F180" s="104"/>
      <c r="G180" s="186"/>
      <c r="H180" s="104"/>
      <c r="I180" s="186"/>
      <c r="J180" s="186"/>
      <c r="K180" s="186"/>
      <c r="L180" s="186"/>
      <c r="M180" s="186"/>
      <c r="N180" s="186"/>
      <c r="O180" s="186"/>
      <c r="P180" s="186"/>
      <c r="Q180" s="186"/>
    </row>
    <row r="181" spans="3:17" ht="13.5">
      <c r="C181" s="186"/>
      <c r="D181" s="186"/>
      <c r="E181" s="186"/>
      <c r="F181" s="104"/>
      <c r="G181" s="186"/>
      <c r="H181" s="104"/>
      <c r="I181" s="186"/>
      <c r="J181" s="186"/>
      <c r="K181" s="186"/>
      <c r="L181" s="186"/>
      <c r="M181" s="186"/>
      <c r="N181" s="186"/>
      <c r="O181" s="186"/>
      <c r="P181" s="186"/>
      <c r="Q181" s="186"/>
    </row>
    <row r="182" spans="3:17" ht="13.5">
      <c r="C182" s="59"/>
      <c r="D182" s="59"/>
      <c r="E182" s="59"/>
      <c r="F182" s="59"/>
      <c r="G182" s="59"/>
      <c r="H182" s="59"/>
      <c r="I182" s="59"/>
      <c r="J182" s="59"/>
      <c r="K182" s="59"/>
      <c r="L182" s="59"/>
      <c r="M182" s="59"/>
      <c r="N182" s="59"/>
      <c r="O182" s="59"/>
      <c r="P182" s="59"/>
      <c r="Q182" s="59"/>
    </row>
    <row r="183" spans="3:17" ht="13.5">
      <c r="C183" s="309" t="s">
        <v>612</v>
      </c>
      <c r="D183" s="309"/>
      <c r="E183" s="309"/>
      <c r="F183" s="309"/>
      <c r="G183" s="294"/>
      <c r="H183" s="294"/>
      <c r="I183" s="59"/>
      <c r="J183" s="59"/>
      <c r="K183" s="59"/>
      <c r="L183" s="59"/>
      <c r="M183" s="59"/>
      <c r="N183" s="59"/>
      <c r="O183" s="59"/>
      <c r="P183" s="59"/>
      <c r="Q183" s="59"/>
    </row>
    <row r="184" spans="3:17" ht="13.5">
      <c r="C184" s="59"/>
      <c r="D184" s="59"/>
      <c r="E184" s="59"/>
      <c r="F184" s="59"/>
      <c r="G184" s="59"/>
      <c r="H184" s="59"/>
      <c r="I184" s="59"/>
      <c r="J184" s="59"/>
      <c r="K184" s="59"/>
      <c r="L184" s="59"/>
      <c r="M184" s="59"/>
      <c r="N184" s="59"/>
      <c r="O184" s="59"/>
      <c r="P184" s="59"/>
      <c r="Q184" s="59"/>
    </row>
    <row r="185" spans="3:17" ht="13.5">
      <c r="C185" s="292"/>
      <c r="D185" s="319" t="s">
        <v>347</v>
      </c>
      <c r="E185" s="319" t="s">
        <v>613</v>
      </c>
      <c r="F185" s="320"/>
      <c r="G185" s="320"/>
      <c r="H185" s="320"/>
      <c r="I185" s="320"/>
      <c r="J185" s="321" t="s">
        <v>614</v>
      </c>
      <c r="K185" s="321" t="s">
        <v>616</v>
      </c>
      <c r="L185" s="321" t="s">
        <v>615</v>
      </c>
      <c r="M185" s="23"/>
      <c r="N185" s="23"/>
      <c r="O185" s="23"/>
      <c r="P185" s="59"/>
      <c r="Q185" s="59"/>
    </row>
    <row r="186" spans="3:17" ht="13.5">
      <c r="C186" s="292"/>
      <c r="D186" s="320"/>
      <c r="E186" s="320"/>
      <c r="F186" s="320"/>
      <c r="G186" s="320"/>
      <c r="H186" s="320"/>
      <c r="I186" s="320"/>
      <c r="J186" s="321"/>
      <c r="K186" s="321"/>
      <c r="L186" s="321"/>
      <c r="M186" s="23"/>
      <c r="N186" s="59"/>
      <c r="O186" s="59"/>
      <c r="P186" s="59"/>
      <c r="Q186" s="59"/>
    </row>
    <row r="187" spans="3:17" ht="13.5">
      <c r="C187" s="1" t="s">
        <v>264</v>
      </c>
      <c r="D187" s="2"/>
      <c r="E187" s="299"/>
      <c r="F187" s="302"/>
      <c r="G187" s="302"/>
      <c r="H187" s="302"/>
      <c r="I187" s="303"/>
      <c r="J187" s="2" t="s">
        <v>716</v>
      </c>
      <c r="K187" s="2"/>
      <c r="L187" s="2"/>
      <c r="M187" s="23"/>
      <c r="N187" s="59"/>
      <c r="O187" s="59"/>
      <c r="P187" s="59"/>
      <c r="Q187" s="59"/>
    </row>
    <row r="188" spans="3:17" ht="13.5">
      <c r="C188" s="1" t="s">
        <v>265</v>
      </c>
      <c r="D188" s="2"/>
      <c r="E188" s="312"/>
      <c r="F188" s="302"/>
      <c r="G188" s="302"/>
      <c r="H188" s="302"/>
      <c r="I188" s="303"/>
      <c r="J188" s="210" t="s">
        <v>664</v>
      </c>
      <c r="K188" s="58"/>
      <c r="L188" s="58"/>
      <c r="M188" s="59"/>
      <c r="N188" s="59"/>
      <c r="O188" s="59"/>
      <c r="P188" s="59"/>
      <c r="Q188" s="59"/>
    </row>
    <row r="189" spans="3:17" ht="13.5">
      <c r="C189" s="1" t="s">
        <v>266</v>
      </c>
      <c r="D189" s="2" t="s">
        <v>664</v>
      </c>
      <c r="E189" s="312"/>
      <c r="F189" s="302"/>
      <c r="G189" s="302"/>
      <c r="H189" s="302"/>
      <c r="I189" s="303"/>
      <c r="J189" s="58"/>
      <c r="K189" s="2" t="s">
        <v>664</v>
      </c>
      <c r="L189" s="58"/>
      <c r="M189" s="59"/>
      <c r="N189" s="59"/>
      <c r="O189" s="59"/>
      <c r="P189" s="59"/>
      <c r="Q189" s="59"/>
    </row>
    <row r="190" spans="3:17" ht="13.5">
      <c r="C190" s="1" t="s">
        <v>267</v>
      </c>
      <c r="D190" s="2" t="s">
        <v>664</v>
      </c>
      <c r="E190" s="312"/>
      <c r="F190" s="302"/>
      <c r="G190" s="302"/>
      <c r="H190" s="302"/>
      <c r="I190" s="303"/>
      <c r="J190" s="2" t="s">
        <v>664</v>
      </c>
      <c r="K190" s="58"/>
      <c r="L190" s="58"/>
      <c r="M190" s="59"/>
      <c r="N190" s="59"/>
      <c r="O190" s="59"/>
      <c r="P190" s="59"/>
      <c r="Q190" s="59"/>
    </row>
    <row r="191" spans="3:17" ht="13.5">
      <c r="C191" s="1" t="s">
        <v>268</v>
      </c>
      <c r="D191" s="2" t="s">
        <v>664</v>
      </c>
      <c r="E191" s="312"/>
      <c r="F191" s="302"/>
      <c r="G191" s="302"/>
      <c r="H191" s="302"/>
      <c r="I191" s="303"/>
      <c r="J191" s="2" t="s">
        <v>664</v>
      </c>
      <c r="K191" s="58"/>
      <c r="L191" s="58"/>
      <c r="M191" s="59"/>
      <c r="N191" s="59"/>
      <c r="O191" s="59"/>
      <c r="P191" s="59"/>
      <c r="Q191" s="59"/>
    </row>
    <row r="192" spans="3:17" ht="13.5">
      <c r="C192" s="1" t="s">
        <v>269</v>
      </c>
      <c r="D192" s="235" t="s">
        <v>994</v>
      </c>
      <c r="E192" s="316"/>
      <c r="F192" s="317"/>
      <c r="G192" s="317"/>
      <c r="H192" s="317"/>
      <c r="I192" s="318"/>
      <c r="J192" s="235" t="s">
        <v>994</v>
      </c>
      <c r="K192" s="58"/>
      <c r="L192" s="58"/>
      <c r="M192" s="59"/>
      <c r="N192" s="59"/>
      <c r="O192" s="59"/>
      <c r="P192" s="59"/>
      <c r="Q192" s="59"/>
    </row>
    <row r="193" spans="3:17" ht="13.5">
      <c r="C193" s="1" t="s">
        <v>270</v>
      </c>
      <c r="D193" s="2" t="s">
        <v>664</v>
      </c>
      <c r="E193" s="312"/>
      <c r="F193" s="302"/>
      <c r="G193" s="302"/>
      <c r="H193" s="302"/>
      <c r="I193" s="303"/>
      <c r="J193" s="58"/>
      <c r="K193" s="58"/>
      <c r="L193" s="58"/>
      <c r="M193" s="59"/>
      <c r="N193" s="59"/>
      <c r="O193" s="59"/>
      <c r="P193" s="59"/>
      <c r="Q193" s="59"/>
    </row>
    <row r="194" spans="3:17" ht="13.5">
      <c r="C194" s="1" t="s">
        <v>271</v>
      </c>
      <c r="D194" s="2"/>
      <c r="E194" s="312"/>
      <c r="F194" s="302"/>
      <c r="G194" s="302"/>
      <c r="H194" s="302"/>
      <c r="I194" s="303"/>
      <c r="J194" s="58"/>
      <c r="K194" s="2" t="s">
        <v>664</v>
      </c>
      <c r="L194" s="58"/>
      <c r="M194" s="59"/>
      <c r="N194" s="59"/>
      <c r="O194" s="59"/>
      <c r="P194" s="59"/>
      <c r="Q194" s="59"/>
    </row>
    <row r="195" spans="3:17" ht="13.5">
      <c r="C195" s="1" t="s">
        <v>272</v>
      </c>
      <c r="D195" s="2"/>
      <c r="E195" s="312"/>
      <c r="F195" s="302"/>
      <c r="G195" s="302"/>
      <c r="H195" s="302"/>
      <c r="I195" s="303"/>
      <c r="J195" s="2" t="s">
        <v>664</v>
      </c>
      <c r="K195" s="58"/>
      <c r="L195" s="58"/>
      <c r="M195" s="59"/>
      <c r="N195" s="59"/>
      <c r="O195" s="59"/>
      <c r="P195" s="59"/>
      <c r="Q195" s="59"/>
    </row>
    <row r="196" spans="3:17" ht="13.5">
      <c r="C196" s="1" t="s">
        <v>273</v>
      </c>
      <c r="D196" s="2"/>
      <c r="E196" s="312"/>
      <c r="F196" s="302"/>
      <c r="G196" s="302"/>
      <c r="H196" s="302"/>
      <c r="I196" s="303"/>
      <c r="J196" s="2" t="s">
        <v>664</v>
      </c>
      <c r="K196" s="58"/>
      <c r="L196" s="58"/>
      <c r="M196" s="59"/>
      <c r="N196" s="59"/>
      <c r="O196" s="59"/>
      <c r="P196" s="59"/>
      <c r="Q196" s="59"/>
    </row>
    <row r="197" spans="3:17" ht="34.5" customHeight="1">
      <c r="C197" s="1" t="s">
        <v>274</v>
      </c>
      <c r="D197" s="2" t="s">
        <v>664</v>
      </c>
      <c r="E197" s="313" t="s">
        <v>93</v>
      </c>
      <c r="F197" s="314"/>
      <c r="G197" s="314"/>
      <c r="H197" s="314"/>
      <c r="I197" s="315"/>
      <c r="J197" s="58"/>
      <c r="K197" s="58"/>
      <c r="L197" s="58"/>
      <c r="M197" s="59"/>
      <c r="N197" s="59"/>
      <c r="O197" s="59"/>
      <c r="P197" s="59"/>
      <c r="Q197" s="59"/>
    </row>
    <row r="198" spans="3:17" ht="13.5">
      <c r="C198" s="1" t="s">
        <v>275</v>
      </c>
      <c r="D198" s="2"/>
      <c r="E198" s="312"/>
      <c r="F198" s="302"/>
      <c r="G198" s="302"/>
      <c r="H198" s="302"/>
      <c r="I198" s="303"/>
      <c r="J198" s="58"/>
      <c r="K198" s="2" t="s">
        <v>664</v>
      </c>
      <c r="L198" s="58"/>
      <c r="M198" s="59"/>
      <c r="N198" s="59"/>
      <c r="O198" s="59"/>
      <c r="P198" s="59"/>
      <c r="Q198" s="59"/>
    </row>
    <row r="199" spans="3:17" ht="13.5">
      <c r="C199" s="1" t="s">
        <v>276</v>
      </c>
      <c r="D199" s="2"/>
      <c r="E199" s="312"/>
      <c r="F199" s="302"/>
      <c r="G199" s="302"/>
      <c r="H199" s="302"/>
      <c r="I199" s="303"/>
      <c r="J199" s="2" t="s">
        <v>664</v>
      </c>
      <c r="K199" s="58"/>
      <c r="L199" s="58"/>
      <c r="M199" s="59"/>
      <c r="N199" s="59"/>
      <c r="O199" s="59"/>
      <c r="P199" s="59"/>
      <c r="Q199" s="59"/>
    </row>
    <row r="200" spans="3:17" ht="13.5">
      <c r="C200" s="1" t="s">
        <v>277</v>
      </c>
      <c r="D200" s="2"/>
      <c r="E200" s="312"/>
      <c r="F200" s="302"/>
      <c r="G200" s="302"/>
      <c r="H200" s="302"/>
      <c r="I200" s="303"/>
      <c r="J200" s="2" t="s">
        <v>664</v>
      </c>
      <c r="K200" s="58"/>
      <c r="L200" s="58"/>
      <c r="M200" s="59"/>
      <c r="N200" s="59"/>
      <c r="O200" s="59"/>
      <c r="P200" s="59"/>
      <c r="Q200" s="59"/>
    </row>
    <row r="201" spans="3:17" ht="13.5">
      <c r="C201" s="1" t="s">
        <v>278</v>
      </c>
      <c r="D201" s="2" t="s">
        <v>664</v>
      </c>
      <c r="E201" s="312"/>
      <c r="F201" s="302"/>
      <c r="G201" s="302"/>
      <c r="H201" s="302"/>
      <c r="I201" s="303"/>
      <c r="J201" s="2" t="s">
        <v>664</v>
      </c>
      <c r="K201" s="58"/>
      <c r="L201" s="58"/>
      <c r="M201" s="59"/>
      <c r="N201" s="59"/>
      <c r="O201" s="59"/>
      <c r="P201" s="59"/>
      <c r="Q201" s="59"/>
    </row>
    <row r="202" spans="3:17" ht="13.5">
      <c r="C202" s="1" t="s">
        <v>279</v>
      </c>
      <c r="D202" s="2" t="s">
        <v>664</v>
      </c>
      <c r="E202" s="312" t="s">
        <v>160</v>
      </c>
      <c r="F202" s="302"/>
      <c r="G202" s="302"/>
      <c r="H202" s="302"/>
      <c r="I202" s="303"/>
      <c r="J202" s="2" t="s">
        <v>664</v>
      </c>
      <c r="K202" s="58"/>
      <c r="L202" s="58"/>
      <c r="M202" s="59"/>
      <c r="N202" s="59"/>
      <c r="O202" s="59"/>
      <c r="P202" s="59"/>
      <c r="Q202" s="59"/>
    </row>
    <row r="203" spans="3:17" ht="13.5">
      <c r="C203" s="1" t="s">
        <v>280</v>
      </c>
      <c r="D203" s="2"/>
      <c r="E203" s="312"/>
      <c r="F203" s="302"/>
      <c r="G203" s="302"/>
      <c r="H203" s="302"/>
      <c r="I203" s="303"/>
      <c r="J203" s="58"/>
      <c r="K203" s="58"/>
      <c r="L203" s="177" t="s">
        <v>664</v>
      </c>
      <c r="M203" s="59"/>
      <c r="N203" s="59"/>
      <c r="O203" s="59"/>
      <c r="P203" s="59"/>
      <c r="Q203" s="59"/>
    </row>
    <row r="204" spans="3:17" ht="13.5">
      <c r="C204" s="1"/>
      <c r="D204" s="58"/>
      <c r="E204" s="312"/>
      <c r="F204" s="302"/>
      <c r="G204" s="302"/>
      <c r="H204" s="302"/>
      <c r="I204" s="303"/>
      <c r="J204" s="58"/>
      <c r="K204" s="58"/>
      <c r="L204" s="58"/>
      <c r="M204" s="59"/>
      <c r="N204" s="59"/>
      <c r="O204" s="59"/>
      <c r="P204" s="59"/>
      <c r="Q204" s="59"/>
    </row>
    <row r="205" spans="3:17" ht="13.5">
      <c r="C205" s="1" t="s">
        <v>413</v>
      </c>
      <c r="D205" s="39">
        <f>COUNTA(D187:D203)</f>
        <v>8</v>
      </c>
      <c r="E205" s="306"/>
      <c r="F205" s="307"/>
      <c r="G205" s="307"/>
      <c r="H205" s="307"/>
      <c r="I205" s="308"/>
      <c r="J205" s="39">
        <f>COUNTA(J187:J203)</f>
        <v>11</v>
      </c>
      <c r="K205" s="39">
        <f>COUNTA(K187:K203)</f>
        <v>3</v>
      </c>
      <c r="L205" s="39">
        <f>COUNTA(L187:L203)</f>
        <v>1</v>
      </c>
      <c r="M205" s="59"/>
      <c r="N205" s="59"/>
      <c r="O205" s="59"/>
      <c r="P205" s="59"/>
      <c r="Q205" s="59"/>
    </row>
    <row r="206" spans="3:17" ht="13.5">
      <c r="C206" s="59"/>
      <c r="D206" s="59"/>
      <c r="E206" s="59"/>
      <c r="F206" s="59"/>
      <c r="G206" s="59"/>
      <c r="H206" s="59"/>
      <c r="I206" s="59"/>
      <c r="J206" s="59"/>
      <c r="K206" s="59"/>
      <c r="L206" s="59"/>
      <c r="M206" s="59"/>
      <c r="N206" s="59"/>
      <c r="O206" s="59"/>
      <c r="P206" s="59"/>
      <c r="Q206" s="59"/>
    </row>
    <row r="207" spans="3:17" ht="13.5">
      <c r="C207" s="59"/>
      <c r="D207" s="59"/>
      <c r="E207" s="59"/>
      <c r="F207" s="59"/>
      <c r="G207" s="59"/>
      <c r="H207" s="59"/>
      <c r="I207" s="59"/>
      <c r="J207" s="59"/>
      <c r="K207" s="59"/>
      <c r="L207" s="59"/>
      <c r="M207" s="59"/>
      <c r="N207" s="59"/>
      <c r="O207" s="59"/>
      <c r="P207" s="59"/>
      <c r="Q207" s="59"/>
    </row>
    <row r="208" spans="3:17" ht="13.5">
      <c r="C208" s="186"/>
      <c r="D208" s="186"/>
      <c r="E208" s="186"/>
      <c r="F208" s="186"/>
      <c r="G208" s="186"/>
      <c r="H208" s="186"/>
      <c r="I208" s="186"/>
      <c r="J208" s="186"/>
      <c r="K208" s="186"/>
      <c r="L208" s="186"/>
      <c r="M208" s="186"/>
      <c r="N208" s="186"/>
      <c r="O208" s="186"/>
      <c r="P208" s="186"/>
      <c r="Q208" s="186"/>
    </row>
    <row r="209" spans="3:17" ht="13.5">
      <c r="C209" s="186"/>
      <c r="D209" s="186"/>
      <c r="E209" s="186"/>
      <c r="F209" s="186"/>
      <c r="G209" s="186"/>
      <c r="H209" s="186"/>
      <c r="I209" s="186"/>
      <c r="J209" s="186"/>
      <c r="K209" s="186"/>
      <c r="L209" s="186"/>
      <c r="M209" s="186"/>
      <c r="N209" s="186"/>
      <c r="O209" s="186"/>
      <c r="P209" s="186"/>
      <c r="Q209" s="186"/>
    </row>
    <row r="210" spans="3:17" ht="13.5">
      <c r="C210" s="186"/>
      <c r="D210" s="186"/>
      <c r="E210" s="186"/>
      <c r="F210" s="186"/>
      <c r="G210" s="186"/>
      <c r="H210" s="186"/>
      <c r="I210" s="186"/>
      <c r="J210" s="186"/>
      <c r="K210" s="186"/>
      <c r="L210" s="186"/>
      <c r="M210" s="186"/>
      <c r="N210" s="186"/>
      <c r="O210" s="186"/>
      <c r="P210" s="186"/>
      <c r="Q210" s="186"/>
    </row>
    <row r="211" spans="3:17" ht="13.5">
      <c r="C211" s="186"/>
      <c r="D211" s="186"/>
      <c r="E211" s="186"/>
      <c r="F211" s="186"/>
      <c r="G211" s="186"/>
      <c r="H211" s="186"/>
      <c r="I211" s="186"/>
      <c r="J211" s="186"/>
      <c r="K211" s="186"/>
      <c r="L211" s="186"/>
      <c r="M211" s="186"/>
      <c r="N211" s="186"/>
      <c r="O211" s="186"/>
      <c r="P211" s="186"/>
      <c r="Q211" s="186"/>
    </row>
    <row r="212" spans="3:17" ht="13.5">
      <c r="C212" s="186"/>
      <c r="D212" s="186"/>
      <c r="E212" s="186"/>
      <c r="F212" s="186"/>
      <c r="G212" s="186"/>
      <c r="H212" s="186"/>
      <c r="I212" s="186"/>
      <c r="J212" s="186"/>
      <c r="K212" s="186"/>
      <c r="L212" s="186"/>
      <c r="M212" s="186"/>
      <c r="N212" s="186"/>
      <c r="O212" s="186"/>
      <c r="P212" s="186"/>
      <c r="Q212" s="186"/>
    </row>
    <row r="213" spans="3:17" ht="13.5">
      <c r="C213" s="186"/>
      <c r="D213" s="186"/>
      <c r="E213" s="186"/>
      <c r="F213" s="186"/>
      <c r="G213" s="186"/>
      <c r="H213" s="186"/>
      <c r="I213" s="186"/>
      <c r="J213" s="186"/>
      <c r="K213" s="186"/>
      <c r="L213" s="186"/>
      <c r="M213" s="186"/>
      <c r="N213" s="186"/>
      <c r="O213" s="186"/>
      <c r="P213" s="186"/>
      <c r="Q213" s="186"/>
    </row>
    <row r="214" spans="3:17" ht="13.5">
      <c r="C214" s="186"/>
      <c r="D214" s="186"/>
      <c r="E214" s="186"/>
      <c r="F214" s="186"/>
      <c r="G214" s="186"/>
      <c r="H214" s="186"/>
      <c r="I214" s="186"/>
      <c r="J214" s="186"/>
      <c r="K214" s="186"/>
      <c r="L214" s="186"/>
      <c r="M214" s="186"/>
      <c r="N214" s="186"/>
      <c r="O214" s="186"/>
      <c r="P214" s="186"/>
      <c r="Q214" s="186"/>
    </row>
    <row r="215" spans="3:17" ht="13.5">
      <c r="C215" s="186"/>
      <c r="D215" s="186"/>
      <c r="E215" s="186"/>
      <c r="F215" s="186"/>
      <c r="G215" s="186"/>
      <c r="H215" s="186"/>
      <c r="I215" s="186"/>
      <c r="J215" s="186"/>
      <c r="K215" s="186"/>
      <c r="L215" s="186"/>
      <c r="M215" s="186"/>
      <c r="N215" s="186"/>
      <c r="O215" s="186"/>
      <c r="P215" s="186"/>
      <c r="Q215" s="186"/>
    </row>
    <row r="216" spans="3:17" ht="13.5">
      <c r="C216" s="186"/>
      <c r="D216" s="186"/>
      <c r="E216" s="186"/>
      <c r="F216" s="186"/>
      <c r="G216" s="186"/>
      <c r="H216" s="186"/>
      <c r="I216" s="186"/>
      <c r="J216" s="186"/>
      <c r="K216" s="186"/>
      <c r="L216" s="186"/>
      <c r="M216" s="186"/>
      <c r="N216" s="186"/>
      <c r="O216" s="186"/>
      <c r="P216" s="186"/>
      <c r="Q216" s="186"/>
    </row>
    <row r="217" spans="3:17" ht="13.5">
      <c r="C217" s="186"/>
      <c r="D217" s="186"/>
      <c r="E217" s="186"/>
      <c r="F217" s="186"/>
      <c r="G217" s="186"/>
      <c r="H217" s="186"/>
      <c r="I217" s="186"/>
      <c r="J217" s="186"/>
      <c r="K217" s="186"/>
      <c r="L217" s="186"/>
      <c r="M217" s="186"/>
      <c r="N217" s="186"/>
      <c r="O217" s="186"/>
      <c r="P217" s="186"/>
      <c r="Q217" s="186"/>
    </row>
    <row r="218" spans="3:17" ht="13.5">
      <c r="C218" s="186"/>
      <c r="D218" s="186"/>
      <c r="E218" s="186"/>
      <c r="F218" s="186"/>
      <c r="G218" s="186"/>
      <c r="H218" s="186"/>
      <c r="I218" s="186"/>
      <c r="J218" s="186"/>
      <c r="K218" s="186"/>
      <c r="L218" s="186"/>
      <c r="M218" s="186"/>
      <c r="N218" s="186"/>
      <c r="O218" s="186"/>
      <c r="P218" s="186"/>
      <c r="Q218" s="186"/>
    </row>
    <row r="219" spans="3:17" ht="13.5">
      <c r="C219" s="186"/>
      <c r="D219" s="186"/>
      <c r="E219" s="186"/>
      <c r="F219" s="186"/>
      <c r="G219" s="186"/>
      <c r="H219" s="186"/>
      <c r="I219" s="186"/>
      <c r="J219" s="186"/>
      <c r="K219" s="186"/>
      <c r="L219" s="186"/>
      <c r="M219" s="186"/>
      <c r="N219" s="186"/>
      <c r="O219" s="186"/>
      <c r="P219" s="186"/>
      <c r="Q219" s="186"/>
    </row>
    <row r="220" spans="3:17" ht="13.5">
      <c r="C220" s="186"/>
      <c r="D220" s="186"/>
      <c r="E220" s="186"/>
      <c r="F220" s="186"/>
      <c r="G220" s="186"/>
      <c r="H220" s="186"/>
      <c r="I220" s="186"/>
      <c r="J220" s="186"/>
      <c r="K220" s="186"/>
      <c r="L220" s="186"/>
      <c r="M220" s="186"/>
      <c r="N220" s="186"/>
      <c r="O220" s="186"/>
      <c r="P220" s="186"/>
      <c r="Q220" s="186"/>
    </row>
    <row r="221" spans="3:17" ht="13.5">
      <c r="C221" s="59"/>
      <c r="D221" s="59"/>
      <c r="E221" s="59"/>
      <c r="F221" s="59"/>
      <c r="G221" s="59"/>
      <c r="H221" s="59"/>
      <c r="I221" s="59"/>
      <c r="J221" s="59"/>
      <c r="K221" s="59"/>
      <c r="L221" s="59"/>
      <c r="M221" s="59"/>
      <c r="N221" s="59"/>
      <c r="O221" s="59"/>
      <c r="P221" s="59"/>
      <c r="Q221" s="59"/>
    </row>
    <row r="222" spans="3:17" ht="13.5">
      <c r="C222" s="59"/>
      <c r="D222" s="59"/>
      <c r="E222" s="59"/>
      <c r="F222" s="59"/>
      <c r="G222" s="59"/>
      <c r="H222" s="59"/>
      <c r="I222" s="59"/>
      <c r="J222" s="59"/>
      <c r="K222" s="59"/>
      <c r="L222" s="59"/>
      <c r="M222" s="59"/>
      <c r="N222" s="59"/>
      <c r="O222" s="59"/>
      <c r="P222" s="59"/>
      <c r="Q222" s="59"/>
    </row>
    <row r="223" spans="3:17" ht="13.5">
      <c r="C223" s="59"/>
      <c r="D223" s="59"/>
      <c r="E223" s="59"/>
      <c r="F223" s="59"/>
      <c r="G223" s="59"/>
      <c r="H223" s="59"/>
      <c r="I223" s="59"/>
      <c r="J223" s="59"/>
      <c r="K223" s="59"/>
      <c r="L223" s="59"/>
      <c r="M223" s="59"/>
      <c r="N223" s="59"/>
      <c r="O223" s="59"/>
      <c r="P223" s="59"/>
      <c r="Q223" s="59"/>
    </row>
    <row r="224" spans="3:17" ht="13.5">
      <c r="C224" s="59"/>
      <c r="D224" s="59"/>
      <c r="E224" s="59"/>
      <c r="F224" s="59"/>
      <c r="G224" s="59"/>
      <c r="H224" s="59"/>
      <c r="I224" s="59"/>
      <c r="J224" s="59"/>
      <c r="K224" s="59"/>
      <c r="L224" s="59"/>
      <c r="M224" s="59"/>
      <c r="N224" s="59"/>
      <c r="O224" s="59"/>
      <c r="P224" s="59"/>
      <c r="Q224" s="59"/>
    </row>
    <row r="225" spans="3:17" ht="13.5">
      <c r="C225" s="309" t="s">
        <v>617</v>
      </c>
      <c r="D225" s="309"/>
      <c r="E225" s="309"/>
      <c r="F225" s="309"/>
      <c r="G225" s="294"/>
      <c r="H225" s="294"/>
      <c r="I225" s="23"/>
      <c r="J225" s="23"/>
      <c r="K225" s="23"/>
      <c r="L225" s="23"/>
      <c r="M225" s="23"/>
      <c r="N225" s="23"/>
      <c r="O225" s="23"/>
      <c r="P225" s="59"/>
      <c r="Q225" s="59"/>
    </row>
    <row r="226" spans="3:17" ht="13.5">
      <c r="C226" s="59"/>
      <c r="D226" s="23"/>
      <c r="E226" s="23"/>
      <c r="F226" s="23"/>
      <c r="G226" s="23"/>
      <c r="H226" s="23"/>
      <c r="I226" s="23"/>
      <c r="J226" s="23"/>
      <c r="K226" s="23"/>
      <c r="L226" s="23"/>
      <c r="M226" s="23"/>
      <c r="N226" s="59"/>
      <c r="O226" s="59"/>
      <c r="P226" s="59"/>
      <c r="Q226" s="59"/>
    </row>
    <row r="227" spans="3:17" ht="13.5">
      <c r="C227" s="58"/>
      <c r="D227" s="27" t="s">
        <v>618</v>
      </c>
      <c r="E227" s="24" t="s">
        <v>619</v>
      </c>
      <c r="F227" s="327" t="s">
        <v>620</v>
      </c>
      <c r="G227" s="292"/>
      <c r="H227" s="59"/>
      <c r="I227" s="59"/>
      <c r="J227" s="59"/>
      <c r="K227" s="59"/>
      <c r="L227" s="59"/>
      <c r="M227" s="59"/>
      <c r="N227" s="59"/>
      <c r="O227" s="59"/>
      <c r="P227" s="59"/>
      <c r="Q227" s="59"/>
    </row>
    <row r="228" spans="3:17" ht="13.5">
      <c r="C228" s="1" t="s">
        <v>264</v>
      </c>
      <c r="D228" s="9"/>
      <c r="E228" s="16" t="s">
        <v>667</v>
      </c>
      <c r="F228" s="342" t="s">
        <v>717</v>
      </c>
      <c r="G228" s="336"/>
      <c r="H228" s="59"/>
      <c r="I228" s="59"/>
      <c r="J228" s="59"/>
      <c r="K228" s="59"/>
      <c r="L228" s="59"/>
      <c r="M228" s="59"/>
      <c r="N228" s="59"/>
      <c r="O228" s="59"/>
      <c r="P228" s="59"/>
      <c r="Q228" s="59"/>
    </row>
    <row r="229" spans="3:17" ht="13.5">
      <c r="C229" s="1" t="s">
        <v>265</v>
      </c>
      <c r="D229" s="9" t="s">
        <v>664</v>
      </c>
      <c r="E229" s="70"/>
      <c r="F229" s="303"/>
      <c r="G229" s="292"/>
      <c r="H229" s="59"/>
      <c r="I229" s="59"/>
      <c r="J229" s="59"/>
      <c r="K229" s="59"/>
      <c r="L229" s="59"/>
      <c r="M229" s="59"/>
      <c r="N229" s="59"/>
      <c r="O229" s="59"/>
      <c r="P229" s="59"/>
      <c r="Q229" s="59"/>
    </row>
    <row r="230" spans="3:17" ht="13.5">
      <c r="C230" s="1" t="s">
        <v>266</v>
      </c>
      <c r="D230" s="9" t="s">
        <v>664</v>
      </c>
      <c r="E230" s="70"/>
      <c r="F230" s="303"/>
      <c r="G230" s="292"/>
      <c r="H230" s="59"/>
      <c r="I230" s="59"/>
      <c r="J230" s="59"/>
      <c r="K230" s="59"/>
      <c r="L230" s="59"/>
      <c r="M230" s="59"/>
      <c r="N230" s="59"/>
      <c r="O230" s="59"/>
      <c r="P230" s="59"/>
      <c r="Q230" s="59"/>
    </row>
    <row r="231" spans="3:17" ht="13.5">
      <c r="C231" s="1" t="s">
        <v>267</v>
      </c>
      <c r="D231" s="9" t="s">
        <v>664</v>
      </c>
      <c r="E231" s="70"/>
      <c r="F231" s="303"/>
      <c r="G231" s="292"/>
      <c r="H231" s="59"/>
      <c r="I231" s="59"/>
      <c r="J231" s="59"/>
      <c r="K231" s="59"/>
      <c r="L231" s="59"/>
      <c r="M231" s="59"/>
      <c r="N231" s="59"/>
      <c r="O231" s="59"/>
      <c r="P231" s="59"/>
      <c r="Q231" s="59"/>
    </row>
    <row r="232" spans="3:17" ht="13.5">
      <c r="C232" s="1" t="s">
        <v>268</v>
      </c>
      <c r="D232" s="9"/>
      <c r="E232" s="16" t="s">
        <v>664</v>
      </c>
      <c r="F232" s="342" t="s">
        <v>840</v>
      </c>
      <c r="G232" s="336"/>
      <c r="H232" s="59"/>
      <c r="I232" s="59"/>
      <c r="J232" s="59"/>
      <c r="K232" s="59"/>
      <c r="L232" s="59"/>
      <c r="M232" s="59"/>
      <c r="N232" s="59"/>
      <c r="O232" s="59"/>
      <c r="P232" s="59"/>
      <c r="Q232" s="59"/>
    </row>
    <row r="233" spans="3:17" ht="13.5">
      <c r="C233" s="1" t="s">
        <v>269</v>
      </c>
      <c r="D233" s="9"/>
      <c r="E233" s="70"/>
      <c r="F233" s="303"/>
      <c r="G233" s="292"/>
      <c r="H233" s="59"/>
      <c r="I233" s="59"/>
      <c r="J233" s="59"/>
      <c r="K233" s="59"/>
      <c r="L233" s="59"/>
      <c r="M233" s="59"/>
      <c r="N233" s="59"/>
      <c r="O233" s="59"/>
      <c r="P233" s="59"/>
      <c r="Q233" s="59"/>
    </row>
    <row r="234" spans="3:17" ht="13.5">
      <c r="C234" s="1" t="s">
        <v>270</v>
      </c>
      <c r="D234" s="9" t="s">
        <v>664</v>
      </c>
      <c r="E234" s="70"/>
      <c r="F234" s="303"/>
      <c r="G234" s="292"/>
      <c r="H234" s="59"/>
      <c r="I234" s="59"/>
      <c r="J234" s="59"/>
      <c r="K234" s="59"/>
      <c r="L234" s="59"/>
      <c r="M234" s="59"/>
      <c r="N234" s="59"/>
      <c r="O234" s="59"/>
      <c r="P234" s="59"/>
      <c r="Q234" s="59"/>
    </row>
    <row r="235" spans="3:17" ht="13.5">
      <c r="C235" s="1" t="s">
        <v>271</v>
      </c>
      <c r="D235" s="9"/>
      <c r="E235" s="16" t="s">
        <v>664</v>
      </c>
      <c r="F235" s="303"/>
      <c r="G235" s="292"/>
      <c r="H235" s="59"/>
      <c r="I235" s="59"/>
      <c r="J235" s="59"/>
      <c r="K235" s="59"/>
      <c r="L235" s="59"/>
      <c r="M235" s="59"/>
      <c r="N235" s="59"/>
      <c r="O235" s="59"/>
      <c r="P235" s="59"/>
      <c r="Q235" s="59"/>
    </row>
    <row r="236" spans="3:17" ht="13.5">
      <c r="C236" s="1" t="s">
        <v>272</v>
      </c>
      <c r="D236" s="9" t="s">
        <v>664</v>
      </c>
      <c r="E236" s="70"/>
      <c r="F236" s="303"/>
      <c r="G236" s="292"/>
      <c r="H236" s="59"/>
      <c r="I236" s="59"/>
      <c r="J236" s="59"/>
      <c r="K236" s="59"/>
      <c r="L236" s="59"/>
      <c r="M236" s="59"/>
      <c r="N236" s="59"/>
      <c r="O236" s="59"/>
      <c r="P236" s="59"/>
      <c r="Q236" s="59"/>
    </row>
    <row r="237" spans="3:17" ht="13.5">
      <c r="C237" s="1" t="s">
        <v>273</v>
      </c>
      <c r="D237" s="9"/>
      <c r="E237" s="70"/>
      <c r="F237" s="303"/>
      <c r="G237" s="292"/>
      <c r="H237" s="59"/>
      <c r="I237" s="59"/>
      <c r="J237" s="59"/>
      <c r="K237" s="59"/>
      <c r="L237" s="59"/>
      <c r="M237" s="59"/>
      <c r="N237" s="59"/>
      <c r="O237" s="59"/>
      <c r="P237" s="59"/>
      <c r="Q237" s="59"/>
    </row>
    <row r="238" spans="3:17" ht="27.75" customHeight="1">
      <c r="C238" s="1" t="s">
        <v>274</v>
      </c>
      <c r="D238" s="9"/>
      <c r="E238" s="70"/>
      <c r="F238" s="315" t="s">
        <v>94</v>
      </c>
      <c r="G238" s="293"/>
      <c r="H238" s="59"/>
      <c r="I238" s="59"/>
      <c r="J238" s="59"/>
      <c r="K238" s="59"/>
      <c r="L238" s="59"/>
      <c r="M238" s="59"/>
      <c r="N238" s="59"/>
      <c r="O238" s="59"/>
      <c r="P238" s="59"/>
      <c r="Q238" s="59"/>
    </row>
    <row r="239" spans="3:17" ht="35.25" customHeight="1">
      <c r="C239" s="1" t="s">
        <v>275</v>
      </c>
      <c r="D239" s="9"/>
      <c r="E239" s="70"/>
      <c r="F239" s="315" t="s">
        <v>179</v>
      </c>
      <c r="G239" s="293"/>
      <c r="H239" s="59"/>
      <c r="I239" s="59"/>
      <c r="J239" s="59"/>
      <c r="K239" s="59"/>
      <c r="L239" s="59"/>
      <c r="M239" s="59"/>
      <c r="N239" s="59"/>
      <c r="O239" s="59"/>
      <c r="P239" s="59"/>
      <c r="Q239" s="59"/>
    </row>
    <row r="240" spans="3:17" ht="13.5">
      <c r="C240" s="1" t="s">
        <v>276</v>
      </c>
      <c r="D240" s="9" t="s">
        <v>664</v>
      </c>
      <c r="E240" s="70"/>
      <c r="F240" s="303"/>
      <c r="G240" s="292"/>
      <c r="H240" s="59"/>
      <c r="I240" s="59"/>
      <c r="J240" s="59"/>
      <c r="K240" s="59"/>
      <c r="L240" s="59"/>
      <c r="M240" s="59"/>
      <c r="N240" s="59"/>
      <c r="O240" s="59"/>
      <c r="P240" s="59"/>
      <c r="Q240" s="59"/>
    </row>
    <row r="241" spans="3:17" ht="13.5">
      <c r="C241" s="1" t="s">
        <v>277</v>
      </c>
      <c r="D241" s="9" t="s">
        <v>664</v>
      </c>
      <c r="E241" s="70"/>
      <c r="F241" s="303"/>
      <c r="G241" s="292"/>
      <c r="H241" s="59"/>
      <c r="I241" s="59"/>
      <c r="J241" s="59"/>
      <c r="K241" s="59"/>
      <c r="L241" s="59"/>
      <c r="M241" s="59"/>
      <c r="N241" s="59"/>
      <c r="O241" s="59"/>
      <c r="P241" s="59"/>
      <c r="Q241" s="59"/>
    </row>
    <row r="242" spans="3:17" ht="13.5">
      <c r="C242" s="1" t="s">
        <v>278</v>
      </c>
      <c r="D242" s="9"/>
      <c r="E242" s="70"/>
      <c r="F242" s="342" t="s">
        <v>262</v>
      </c>
      <c r="G242" s="336"/>
      <c r="H242" s="59"/>
      <c r="I242" s="59"/>
      <c r="J242" s="59"/>
      <c r="K242" s="59"/>
      <c r="L242" s="59"/>
      <c r="M242" s="59"/>
      <c r="N242" s="59"/>
      <c r="O242" s="59"/>
      <c r="P242" s="59"/>
      <c r="Q242" s="59"/>
    </row>
    <row r="243" spans="3:17" ht="13.5">
      <c r="C243" s="1" t="s">
        <v>279</v>
      </c>
      <c r="D243" s="9"/>
      <c r="E243" s="70"/>
      <c r="F243" s="340" t="s">
        <v>161</v>
      </c>
      <c r="G243" s="342"/>
      <c r="H243" s="59"/>
      <c r="I243" s="59"/>
      <c r="J243" s="59"/>
      <c r="K243" s="59"/>
      <c r="L243" s="59"/>
      <c r="M243" s="59"/>
      <c r="N243" s="59"/>
      <c r="O243" s="59"/>
      <c r="P243" s="59"/>
      <c r="Q243" s="59"/>
    </row>
    <row r="244" spans="3:17" ht="13.5">
      <c r="C244" s="1" t="s">
        <v>280</v>
      </c>
      <c r="D244" s="9"/>
      <c r="E244" s="70"/>
      <c r="F244" s="303" t="s">
        <v>615</v>
      </c>
      <c r="G244" s="292"/>
      <c r="H244" s="59"/>
      <c r="I244" s="59"/>
      <c r="J244" s="59"/>
      <c r="K244" s="59"/>
      <c r="L244" s="59"/>
      <c r="M244" s="59"/>
      <c r="N244" s="59"/>
      <c r="O244" s="59"/>
      <c r="P244" s="59"/>
      <c r="Q244" s="59"/>
    </row>
    <row r="245" spans="3:17" ht="13.5">
      <c r="C245" s="1"/>
      <c r="D245" s="52"/>
      <c r="E245" s="70"/>
      <c r="F245" s="302"/>
      <c r="G245" s="303"/>
      <c r="H245" s="59"/>
      <c r="I245" s="59"/>
      <c r="J245" s="59"/>
      <c r="K245" s="59"/>
      <c r="L245" s="59"/>
      <c r="M245" s="59"/>
      <c r="N245" s="59"/>
      <c r="O245" s="59"/>
      <c r="P245" s="59"/>
      <c r="Q245" s="59"/>
    </row>
    <row r="246" spans="3:17" ht="13.5">
      <c r="C246" s="1" t="s">
        <v>413</v>
      </c>
      <c r="D246" s="40">
        <f>COUNTA(D228:D244)</f>
        <v>7</v>
      </c>
      <c r="E246" s="42">
        <f>COUNTA(E228:E244)</f>
        <v>3</v>
      </c>
      <c r="F246" s="308">
        <f>COUNTA(F228:F244)</f>
        <v>7</v>
      </c>
      <c r="G246" s="292">
        <f>COUNTA(G228:G244)</f>
        <v>0</v>
      </c>
      <c r="H246" s="59"/>
      <c r="I246" s="59"/>
      <c r="J246" s="59"/>
      <c r="K246" s="59"/>
      <c r="L246" s="59"/>
      <c r="M246" s="59"/>
      <c r="N246" s="59"/>
      <c r="O246" s="59"/>
      <c r="P246" s="59"/>
      <c r="Q246" s="59"/>
    </row>
    <row r="247" spans="3:17" ht="13.5">
      <c r="C247" s="310" t="s">
        <v>621</v>
      </c>
      <c r="D247" s="310"/>
      <c r="E247" s="310"/>
      <c r="F247" s="310"/>
      <c r="G247" s="310"/>
      <c r="H247" s="23"/>
      <c r="I247" s="23"/>
      <c r="J247" s="23"/>
      <c r="K247" s="23"/>
      <c r="L247" s="23"/>
      <c r="M247" s="23"/>
      <c r="N247" s="23"/>
      <c r="O247" s="23"/>
      <c r="P247" s="59"/>
      <c r="Q247" s="59"/>
    </row>
    <row r="248" spans="3:17" ht="13.5">
      <c r="C248" s="59"/>
      <c r="D248" s="59"/>
      <c r="E248" s="59"/>
      <c r="F248" s="59"/>
      <c r="G248" s="59"/>
      <c r="H248" s="59"/>
      <c r="I248" s="59"/>
      <c r="J248" s="59"/>
      <c r="K248" s="59"/>
      <c r="L248" s="59"/>
      <c r="M248" s="59"/>
      <c r="N248" s="59"/>
      <c r="O248" s="59"/>
      <c r="P248" s="59"/>
      <c r="Q248" s="59"/>
    </row>
    <row r="249" spans="3:17" ht="13.5">
      <c r="C249" s="59"/>
      <c r="D249" s="59"/>
      <c r="E249" s="59"/>
      <c r="F249" s="59"/>
      <c r="G249" s="59"/>
      <c r="H249" s="59"/>
      <c r="I249" s="59"/>
      <c r="J249" s="59"/>
      <c r="K249" s="59"/>
      <c r="L249" s="59"/>
      <c r="M249" s="59"/>
      <c r="N249" s="59"/>
      <c r="O249" s="59"/>
      <c r="P249" s="59"/>
      <c r="Q249" s="59"/>
    </row>
    <row r="250" spans="3:17" ht="13.5">
      <c r="C250" s="59"/>
      <c r="D250" s="59"/>
      <c r="E250" s="59"/>
      <c r="F250" s="59"/>
      <c r="G250" s="59"/>
      <c r="H250" s="59"/>
      <c r="I250" s="59"/>
      <c r="J250" s="59"/>
      <c r="K250" s="59"/>
      <c r="L250" s="59"/>
      <c r="M250" s="59"/>
      <c r="N250" s="59"/>
      <c r="O250" s="59"/>
      <c r="P250" s="59"/>
      <c r="Q250" s="59"/>
    </row>
    <row r="251" spans="3:17" ht="13.5">
      <c r="C251" s="59"/>
      <c r="D251" s="23"/>
      <c r="E251" s="23"/>
      <c r="F251" s="23"/>
      <c r="G251" s="23"/>
      <c r="H251" s="23"/>
      <c r="I251" s="59"/>
      <c r="J251" s="23"/>
      <c r="K251" s="59"/>
      <c r="L251" s="59"/>
      <c r="M251" s="59"/>
      <c r="N251" s="59"/>
      <c r="O251" s="59"/>
      <c r="P251" s="59"/>
      <c r="Q251" s="59"/>
    </row>
    <row r="252" spans="3:17" ht="13.5">
      <c r="C252" s="59"/>
      <c r="D252" s="23"/>
      <c r="E252" s="23"/>
      <c r="F252" s="23"/>
      <c r="G252" s="23"/>
      <c r="H252" s="23"/>
      <c r="I252" s="59"/>
      <c r="J252" s="23"/>
      <c r="K252" s="59"/>
      <c r="L252" s="59"/>
      <c r="M252" s="59"/>
      <c r="N252" s="59"/>
      <c r="O252" s="59"/>
      <c r="P252" s="59"/>
      <c r="Q252" s="59"/>
    </row>
    <row r="253" spans="3:17" ht="13.5">
      <c r="C253" s="59"/>
      <c r="D253" s="59"/>
      <c r="E253" s="59"/>
      <c r="F253" s="59"/>
      <c r="G253" s="59"/>
      <c r="H253" s="59"/>
      <c r="I253" s="59"/>
      <c r="J253" s="59"/>
      <c r="K253" s="59"/>
      <c r="L253" s="59"/>
      <c r="M253" s="59"/>
      <c r="N253" s="59"/>
      <c r="O253" s="59"/>
      <c r="P253" s="59"/>
      <c r="Q253" s="59"/>
    </row>
    <row r="254" spans="3:17" ht="13.5">
      <c r="C254" s="59"/>
      <c r="D254" s="59"/>
      <c r="E254" s="59"/>
      <c r="F254" s="59"/>
      <c r="G254" s="59"/>
      <c r="H254" s="59"/>
      <c r="I254" s="59"/>
      <c r="J254" s="59"/>
      <c r="K254" s="59"/>
      <c r="L254" s="59"/>
      <c r="M254" s="59"/>
      <c r="N254" s="59"/>
      <c r="O254" s="59"/>
      <c r="P254" s="59"/>
      <c r="Q254" s="59"/>
    </row>
    <row r="255" spans="3:17" ht="13.5">
      <c r="C255" s="59"/>
      <c r="D255" s="59"/>
      <c r="E255" s="59"/>
      <c r="F255" s="59"/>
      <c r="G255" s="59"/>
      <c r="H255" s="59"/>
      <c r="I255" s="59"/>
      <c r="J255" s="59"/>
      <c r="K255" s="59"/>
      <c r="L255" s="59"/>
      <c r="M255" s="59"/>
      <c r="N255" s="59"/>
      <c r="O255" s="59"/>
      <c r="P255" s="59"/>
      <c r="Q255" s="59"/>
    </row>
    <row r="256" spans="3:17" ht="13.5">
      <c r="C256" s="59"/>
      <c r="D256" s="59"/>
      <c r="E256" s="59"/>
      <c r="F256" s="59"/>
      <c r="G256" s="59"/>
      <c r="H256" s="59"/>
      <c r="I256" s="59"/>
      <c r="J256" s="59"/>
      <c r="K256" s="59"/>
      <c r="L256" s="59"/>
      <c r="M256" s="59"/>
      <c r="N256" s="59"/>
      <c r="O256" s="59"/>
      <c r="P256" s="59"/>
      <c r="Q256" s="59"/>
    </row>
    <row r="257" spans="3:17" ht="13.5">
      <c r="C257" s="59"/>
      <c r="D257" s="59"/>
      <c r="E257" s="59"/>
      <c r="F257" s="59"/>
      <c r="G257" s="59"/>
      <c r="H257" s="59"/>
      <c r="I257" s="59"/>
      <c r="J257" s="59"/>
      <c r="K257" s="59"/>
      <c r="L257" s="59"/>
      <c r="M257" s="59"/>
      <c r="N257" s="59"/>
      <c r="O257" s="59"/>
      <c r="P257" s="59"/>
      <c r="Q257" s="59"/>
    </row>
    <row r="258" spans="3:17" ht="13.5">
      <c r="C258" s="59"/>
      <c r="D258" s="59"/>
      <c r="E258" s="59"/>
      <c r="F258" s="59"/>
      <c r="G258" s="59"/>
      <c r="H258" s="59"/>
      <c r="I258" s="59"/>
      <c r="J258" s="59"/>
      <c r="K258" s="59"/>
      <c r="L258" s="59"/>
      <c r="M258" s="59"/>
      <c r="N258" s="59"/>
      <c r="O258" s="59"/>
      <c r="P258" s="59"/>
      <c r="Q258" s="59"/>
    </row>
    <row r="259" spans="3:17" ht="13.5">
      <c r="C259" s="59"/>
      <c r="D259" s="59"/>
      <c r="E259" s="59"/>
      <c r="F259" s="59"/>
      <c r="G259" s="59"/>
      <c r="H259" s="59"/>
      <c r="I259" s="59"/>
      <c r="J259" s="59"/>
      <c r="K259" s="59"/>
      <c r="L259" s="59"/>
      <c r="M259" s="59"/>
      <c r="N259" s="59"/>
      <c r="O259" s="59"/>
      <c r="P259" s="59"/>
      <c r="Q259" s="59"/>
    </row>
    <row r="260" spans="3:17" ht="13.5">
      <c r="C260" s="59"/>
      <c r="D260" s="59"/>
      <c r="E260" s="59"/>
      <c r="F260" s="59"/>
      <c r="G260" s="59"/>
      <c r="H260" s="59"/>
      <c r="I260" s="59"/>
      <c r="J260" s="59"/>
      <c r="K260" s="59"/>
      <c r="L260" s="59"/>
      <c r="M260" s="59"/>
      <c r="N260" s="59"/>
      <c r="O260" s="59"/>
      <c r="P260" s="59"/>
      <c r="Q260" s="59"/>
    </row>
    <row r="261" spans="3:17" ht="13.5">
      <c r="C261" s="59"/>
      <c r="D261" s="59"/>
      <c r="E261" s="59"/>
      <c r="F261" s="59"/>
      <c r="G261" s="59"/>
      <c r="H261" s="59"/>
      <c r="I261" s="59"/>
      <c r="J261" s="59"/>
      <c r="K261" s="59"/>
      <c r="L261" s="59"/>
      <c r="M261" s="59"/>
      <c r="N261" s="59"/>
      <c r="O261" s="59"/>
      <c r="P261" s="59"/>
      <c r="Q261" s="59"/>
    </row>
    <row r="262" spans="3:17" ht="13.5">
      <c r="C262" s="59"/>
      <c r="D262" s="59"/>
      <c r="E262" s="59"/>
      <c r="F262" s="59"/>
      <c r="G262" s="59"/>
      <c r="H262" s="59"/>
      <c r="I262" s="59"/>
      <c r="J262" s="59"/>
      <c r="K262" s="59"/>
      <c r="L262" s="59"/>
      <c r="M262" s="59"/>
      <c r="N262" s="59"/>
      <c r="O262" s="59"/>
      <c r="P262" s="59"/>
      <c r="Q262" s="59"/>
    </row>
    <row r="263" spans="3:17" ht="13.5">
      <c r="C263" s="59"/>
      <c r="D263" s="59"/>
      <c r="E263" s="59"/>
      <c r="F263" s="59"/>
      <c r="G263" s="59"/>
      <c r="H263" s="59"/>
      <c r="I263" s="59"/>
      <c r="J263" s="59"/>
      <c r="K263" s="59"/>
      <c r="L263" s="59"/>
      <c r="M263" s="59"/>
      <c r="N263" s="59"/>
      <c r="O263" s="59"/>
      <c r="P263" s="59"/>
      <c r="Q263" s="59"/>
    </row>
    <row r="264" spans="3:17" ht="13.5">
      <c r="C264" s="59"/>
      <c r="D264" s="59"/>
      <c r="E264" s="59"/>
      <c r="F264" s="59"/>
      <c r="G264" s="59"/>
      <c r="H264" s="59"/>
      <c r="I264" s="59"/>
      <c r="J264" s="59"/>
      <c r="K264" s="59"/>
      <c r="L264" s="59"/>
      <c r="M264" s="59"/>
      <c r="N264" s="59"/>
      <c r="O264" s="59"/>
      <c r="P264" s="59"/>
      <c r="Q264" s="59"/>
    </row>
    <row r="265" spans="3:17" ht="13.5">
      <c r="C265" s="59"/>
      <c r="D265" s="59"/>
      <c r="E265" s="59"/>
      <c r="F265" s="59"/>
      <c r="G265" s="59"/>
      <c r="H265" s="59"/>
      <c r="I265" s="59"/>
      <c r="J265" s="59"/>
      <c r="K265" s="59"/>
      <c r="L265" s="59"/>
      <c r="M265" s="59"/>
      <c r="N265" s="59"/>
      <c r="O265" s="59"/>
      <c r="P265" s="59"/>
      <c r="Q265" s="59"/>
    </row>
    <row r="266" spans="3:17" ht="13.5">
      <c r="C266" s="59"/>
      <c r="D266" s="59"/>
      <c r="E266" s="59"/>
      <c r="F266" s="59"/>
      <c r="G266" s="59"/>
      <c r="H266" s="59"/>
      <c r="I266" s="59"/>
      <c r="J266" s="59"/>
      <c r="K266" s="59"/>
      <c r="L266" s="59"/>
      <c r="M266" s="59"/>
      <c r="N266" s="59"/>
      <c r="O266" s="59"/>
      <c r="P266" s="59"/>
      <c r="Q266" s="59"/>
    </row>
    <row r="267" spans="3:17" ht="13.5">
      <c r="C267" s="59"/>
      <c r="D267" s="59"/>
      <c r="E267" s="59"/>
      <c r="F267" s="59"/>
      <c r="G267" s="59"/>
      <c r="H267" s="59"/>
      <c r="I267" s="59"/>
      <c r="J267" s="59"/>
      <c r="K267" s="59"/>
      <c r="L267" s="59"/>
      <c r="M267" s="59"/>
      <c r="N267" s="59"/>
      <c r="O267" s="59"/>
      <c r="P267" s="59"/>
      <c r="Q267" s="59"/>
    </row>
    <row r="268" spans="3:17" ht="13.5">
      <c r="C268" s="59"/>
      <c r="D268" s="23"/>
      <c r="E268" s="23"/>
      <c r="F268" s="23"/>
      <c r="G268" s="23"/>
      <c r="H268" s="23"/>
      <c r="I268" s="23"/>
      <c r="J268" s="23"/>
      <c r="K268" s="23"/>
      <c r="L268" s="23"/>
      <c r="M268" s="23"/>
      <c r="N268" s="23"/>
      <c r="O268" s="23"/>
      <c r="P268" s="59"/>
      <c r="Q268" s="59"/>
    </row>
    <row r="269" spans="3:17" ht="13.5">
      <c r="C269" s="59"/>
      <c r="D269" s="59"/>
      <c r="E269" s="59"/>
      <c r="F269" s="59"/>
      <c r="G269" s="59"/>
      <c r="H269" s="59"/>
      <c r="I269" s="59"/>
      <c r="J269" s="59"/>
      <c r="K269" s="59"/>
      <c r="L269" s="59"/>
      <c r="M269" s="59"/>
      <c r="N269" s="59"/>
      <c r="O269" s="59"/>
      <c r="P269" s="59"/>
      <c r="Q269" s="59"/>
    </row>
    <row r="270" spans="3:17" ht="13.5">
      <c r="C270" s="59"/>
      <c r="D270" s="59"/>
      <c r="E270" s="59"/>
      <c r="F270" s="59"/>
      <c r="G270" s="59"/>
      <c r="H270" s="59"/>
      <c r="I270" s="59"/>
      <c r="J270" s="59"/>
      <c r="K270" s="59"/>
      <c r="L270" s="59"/>
      <c r="M270" s="59"/>
      <c r="N270" s="59"/>
      <c r="O270" s="59"/>
      <c r="P270" s="59"/>
      <c r="Q270" s="59"/>
    </row>
    <row r="271" spans="3:17" ht="13.5">
      <c r="C271" s="59"/>
      <c r="D271" s="59"/>
      <c r="E271" s="59"/>
      <c r="F271" s="59"/>
      <c r="G271" s="59"/>
      <c r="H271" s="59"/>
      <c r="I271" s="59"/>
      <c r="J271" s="59"/>
      <c r="K271" s="59"/>
      <c r="L271" s="59"/>
      <c r="M271" s="59"/>
      <c r="N271" s="59"/>
      <c r="O271" s="59"/>
      <c r="P271" s="59"/>
      <c r="Q271" s="59"/>
    </row>
    <row r="272" spans="3:17" ht="13.5">
      <c r="C272" s="59"/>
      <c r="D272" s="23"/>
      <c r="E272" s="23"/>
      <c r="F272" s="23"/>
      <c r="G272" s="23"/>
      <c r="H272" s="23"/>
      <c r="I272" s="59"/>
      <c r="J272" s="23"/>
      <c r="K272" s="59"/>
      <c r="L272" s="59"/>
      <c r="M272" s="59"/>
      <c r="N272" s="59"/>
      <c r="O272" s="59"/>
      <c r="P272" s="59"/>
      <c r="Q272" s="59"/>
    </row>
    <row r="273" spans="3:17" ht="13.5">
      <c r="C273" s="59"/>
      <c r="D273" s="23"/>
      <c r="E273" s="23"/>
      <c r="F273" s="23"/>
      <c r="G273" s="23"/>
      <c r="H273" s="23"/>
      <c r="I273" s="59"/>
      <c r="J273" s="23"/>
      <c r="K273" s="59"/>
      <c r="L273" s="59"/>
      <c r="M273" s="59"/>
      <c r="N273" s="59"/>
      <c r="O273" s="59"/>
      <c r="P273" s="59"/>
      <c r="Q273" s="59"/>
    </row>
    <row r="274" spans="3:17" ht="13.5">
      <c r="C274" s="59"/>
      <c r="D274" s="59"/>
      <c r="E274" s="59"/>
      <c r="F274" s="59"/>
      <c r="G274" s="59"/>
      <c r="H274" s="59"/>
      <c r="I274" s="59"/>
      <c r="J274" s="59"/>
      <c r="K274" s="59"/>
      <c r="L274" s="59"/>
      <c r="M274" s="59"/>
      <c r="N274" s="59"/>
      <c r="O274" s="59"/>
      <c r="P274" s="59"/>
      <c r="Q274" s="59"/>
    </row>
    <row r="275" spans="3:17" ht="13.5">
      <c r="C275" s="59"/>
      <c r="D275" s="59"/>
      <c r="E275" s="59"/>
      <c r="F275" s="59"/>
      <c r="G275" s="59"/>
      <c r="H275" s="59"/>
      <c r="I275" s="59"/>
      <c r="J275" s="59"/>
      <c r="K275" s="59"/>
      <c r="L275" s="59"/>
      <c r="M275" s="59"/>
      <c r="N275" s="59"/>
      <c r="O275" s="59"/>
      <c r="P275" s="59"/>
      <c r="Q275" s="59"/>
    </row>
    <row r="276" spans="3:17" ht="13.5">
      <c r="C276" s="59"/>
      <c r="D276" s="59"/>
      <c r="E276" s="59"/>
      <c r="F276" s="59"/>
      <c r="G276" s="59"/>
      <c r="H276" s="59"/>
      <c r="I276" s="59"/>
      <c r="J276" s="59"/>
      <c r="K276" s="59"/>
      <c r="L276" s="59"/>
      <c r="M276" s="59"/>
      <c r="N276" s="59"/>
      <c r="O276" s="59"/>
      <c r="P276" s="59"/>
      <c r="Q276" s="59"/>
    </row>
    <row r="277" spans="3:17" ht="13.5">
      <c r="C277" s="59"/>
      <c r="D277" s="59"/>
      <c r="E277" s="59"/>
      <c r="F277" s="59"/>
      <c r="G277" s="59"/>
      <c r="H277" s="59"/>
      <c r="I277" s="59"/>
      <c r="J277" s="59"/>
      <c r="K277" s="59"/>
      <c r="L277" s="59"/>
      <c r="M277" s="59"/>
      <c r="N277" s="59"/>
      <c r="O277" s="59"/>
      <c r="P277" s="59"/>
      <c r="Q277" s="59"/>
    </row>
    <row r="278" spans="3:17" ht="13.5">
      <c r="C278" s="59"/>
      <c r="D278" s="59"/>
      <c r="E278" s="59"/>
      <c r="F278" s="59"/>
      <c r="G278" s="59"/>
      <c r="H278" s="59"/>
      <c r="I278" s="59"/>
      <c r="J278" s="59"/>
      <c r="K278" s="59"/>
      <c r="L278" s="59"/>
      <c r="M278" s="59"/>
      <c r="N278" s="59"/>
      <c r="O278" s="59"/>
      <c r="P278" s="59"/>
      <c r="Q278" s="59"/>
    </row>
    <row r="279" spans="3:17" ht="13.5">
      <c r="C279" s="59"/>
      <c r="D279" s="59"/>
      <c r="E279" s="59"/>
      <c r="F279" s="59"/>
      <c r="G279" s="59"/>
      <c r="H279" s="59"/>
      <c r="I279" s="59"/>
      <c r="J279" s="59"/>
      <c r="K279" s="59"/>
      <c r="L279" s="59"/>
      <c r="M279" s="59"/>
      <c r="N279" s="59"/>
      <c r="O279" s="59"/>
      <c r="P279" s="59"/>
      <c r="Q279" s="59"/>
    </row>
    <row r="280" spans="3:17" ht="13.5">
      <c r="C280" s="59"/>
      <c r="D280" s="59"/>
      <c r="E280" s="59"/>
      <c r="F280" s="59"/>
      <c r="G280" s="59"/>
      <c r="H280" s="59"/>
      <c r="I280" s="59"/>
      <c r="J280" s="59"/>
      <c r="K280" s="59"/>
      <c r="L280" s="59"/>
      <c r="M280" s="59"/>
      <c r="N280" s="59"/>
      <c r="O280" s="59"/>
      <c r="P280" s="59"/>
      <c r="Q280" s="59"/>
    </row>
    <row r="281" spans="3:17" ht="13.5">
      <c r="C281" s="59"/>
      <c r="D281" s="59"/>
      <c r="E281" s="59"/>
      <c r="F281" s="59"/>
      <c r="G281" s="59"/>
      <c r="H281" s="59"/>
      <c r="I281" s="59"/>
      <c r="J281" s="59"/>
      <c r="K281" s="59"/>
      <c r="L281" s="59"/>
      <c r="M281" s="59"/>
      <c r="N281" s="59"/>
      <c r="O281" s="59"/>
      <c r="P281" s="59"/>
      <c r="Q281" s="59"/>
    </row>
    <row r="282" spans="3:17" ht="13.5">
      <c r="C282" s="59"/>
      <c r="D282" s="59"/>
      <c r="E282" s="59"/>
      <c r="F282" s="59"/>
      <c r="G282" s="59"/>
      <c r="H282" s="59"/>
      <c r="I282" s="59"/>
      <c r="J282" s="59"/>
      <c r="K282" s="59"/>
      <c r="L282" s="59"/>
      <c r="M282" s="59"/>
      <c r="N282" s="59"/>
      <c r="O282" s="59"/>
      <c r="P282" s="59"/>
      <c r="Q282" s="59"/>
    </row>
    <row r="283" spans="3:17" ht="13.5">
      <c r="C283" s="59"/>
      <c r="D283" s="59"/>
      <c r="E283" s="59"/>
      <c r="F283" s="59"/>
      <c r="G283" s="59"/>
      <c r="H283" s="59"/>
      <c r="I283" s="59"/>
      <c r="J283" s="59"/>
      <c r="K283" s="59"/>
      <c r="L283" s="59"/>
      <c r="M283" s="59"/>
      <c r="N283" s="59"/>
      <c r="O283" s="59"/>
      <c r="P283" s="59"/>
      <c r="Q283" s="59"/>
    </row>
    <row r="284" spans="3:17" ht="13.5">
      <c r="C284" s="59"/>
      <c r="D284" s="59"/>
      <c r="E284" s="59"/>
      <c r="F284" s="59"/>
      <c r="G284" s="59"/>
      <c r="H284" s="59"/>
      <c r="I284" s="59"/>
      <c r="J284" s="59"/>
      <c r="K284" s="59"/>
      <c r="L284" s="59"/>
      <c r="M284" s="59"/>
      <c r="N284" s="59"/>
      <c r="O284" s="59"/>
      <c r="P284" s="59"/>
      <c r="Q284" s="59"/>
    </row>
    <row r="285" spans="3:17" ht="13.5">
      <c r="C285" s="59"/>
      <c r="D285" s="59"/>
      <c r="E285" s="59"/>
      <c r="F285" s="59"/>
      <c r="G285" s="59"/>
      <c r="H285" s="59"/>
      <c r="I285" s="59"/>
      <c r="J285" s="59"/>
      <c r="K285" s="59"/>
      <c r="L285" s="59"/>
      <c r="M285" s="59"/>
      <c r="N285" s="59"/>
      <c r="O285" s="59"/>
      <c r="P285" s="59"/>
      <c r="Q285" s="59"/>
    </row>
    <row r="286" spans="3:17" ht="13.5">
      <c r="C286" s="59"/>
      <c r="D286" s="59"/>
      <c r="E286" s="59"/>
      <c r="F286" s="59"/>
      <c r="G286" s="59"/>
      <c r="H286" s="59"/>
      <c r="I286" s="59"/>
      <c r="J286" s="59"/>
      <c r="K286" s="59"/>
      <c r="L286" s="59"/>
      <c r="M286" s="59"/>
      <c r="N286" s="59"/>
      <c r="O286" s="59"/>
      <c r="P286" s="59"/>
      <c r="Q286" s="59"/>
    </row>
    <row r="287" spans="3:17" ht="13.5">
      <c r="C287" s="59"/>
      <c r="D287" s="59"/>
      <c r="E287" s="59"/>
      <c r="F287" s="59"/>
      <c r="G287" s="59"/>
      <c r="H287" s="59"/>
      <c r="I287" s="59"/>
      <c r="J287" s="59"/>
      <c r="K287" s="59"/>
      <c r="L287" s="59"/>
      <c r="M287" s="59"/>
      <c r="N287" s="59"/>
      <c r="O287" s="59"/>
      <c r="P287" s="59"/>
      <c r="Q287" s="59"/>
    </row>
    <row r="288" spans="3:17" ht="13.5">
      <c r="C288" s="59"/>
      <c r="D288" s="59"/>
      <c r="E288" s="59"/>
      <c r="F288" s="59"/>
      <c r="G288" s="59"/>
      <c r="H288" s="59"/>
      <c r="I288" s="59"/>
      <c r="J288" s="59"/>
      <c r="K288" s="59"/>
      <c r="L288" s="59"/>
      <c r="M288" s="59"/>
      <c r="N288" s="59"/>
      <c r="O288" s="59"/>
      <c r="P288" s="59"/>
      <c r="Q288" s="59"/>
    </row>
    <row r="289" spans="3:17" ht="13.5">
      <c r="C289" s="59"/>
      <c r="D289" s="23"/>
      <c r="E289" s="23"/>
      <c r="F289" s="23"/>
      <c r="G289" s="23"/>
      <c r="H289" s="23"/>
      <c r="I289" s="23"/>
      <c r="J289" s="23"/>
      <c r="K289" s="23"/>
      <c r="L289" s="23"/>
      <c r="M289" s="23"/>
      <c r="N289" s="23"/>
      <c r="O289" s="23"/>
      <c r="P289" s="59"/>
      <c r="Q289" s="59"/>
    </row>
    <row r="290" spans="3:17" ht="13.5">
      <c r="C290" s="59"/>
      <c r="D290" s="59"/>
      <c r="E290" s="59"/>
      <c r="F290" s="59"/>
      <c r="G290" s="59"/>
      <c r="H290" s="59"/>
      <c r="I290" s="59"/>
      <c r="J290" s="59"/>
      <c r="K290" s="59"/>
      <c r="L290" s="59"/>
      <c r="M290" s="59"/>
      <c r="N290" s="59"/>
      <c r="O290" s="59"/>
      <c r="P290" s="59"/>
      <c r="Q290" s="59"/>
    </row>
    <row r="291" spans="3:17" ht="13.5">
      <c r="C291" s="59"/>
      <c r="D291" s="59"/>
      <c r="E291" s="59"/>
      <c r="F291" s="59"/>
      <c r="G291" s="59"/>
      <c r="H291" s="59"/>
      <c r="I291" s="59"/>
      <c r="J291" s="59"/>
      <c r="K291" s="59"/>
      <c r="L291" s="59"/>
      <c r="M291" s="59"/>
      <c r="N291" s="59"/>
      <c r="O291" s="59"/>
      <c r="P291" s="59"/>
      <c r="Q291" s="59"/>
    </row>
    <row r="292" spans="3:17" ht="13.5">
      <c r="C292" s="59"/>
      <c r="D292" s="59"/>
      <c r="E292" s="59"/>
      <c r="F292" s="59"/>
      <c r="G292" s="59"/>
      <c r="H292" s="59"/>
      <c r="I292" s="59"/>
      <c r="J292" s="59"/>
      <c r="K292" s="59"/>
      <c r="L292" s="59"/>
      <c r="M292" s="59"/>
      <c r="N292" s="59"/>
      <c r="O292" s="59"/>
      <c r="P292" s="59"/>
      <c r="Q292" s="59"/>
    </row>
    <row r="293" spans="3:17" ht="13.5">
      <c r="C293" s="59"/>
      <c r="D293" s="23"/>
      <c r="E293" s="23"/>
      <c r="F293" s="23"/>
      <c r="G293" s="23"/>
      <c r="H293" s="23"/>
      <c r="I293" s="59"/>
      <c r="J293" s="23"/>
      <c r="K293" s="59"/>
      <c r="L293" s="59"/>
      <c r="M293" s="59"/>
      <c r="N293" s="59"/>
      <c r="O293" s="59"/>
      <c r="P293" s="59"/>
      <c r="Q293" s="59"/>
    </row>
    <row r="294" spans="3:17" ht="13.5">
      <c r="C294" s="59"/>
      <c r="D294" s="23"/>
      <c r="E294" s="23"/>
      <c r="F294" s="23"/>
      <c r="G294" s="23"/>
      <c r="H294" s="23"/>
      <c r="I294" s="59"/>
      <c r="J294" s="23"/>
      <c r="K294" s="59"/>
      <c r="L294" s="59"/>
      <c r="M294" s="59"/>
      <c r="N294" s="59"/>
      <c r="O294" s="59"/>
      <c r="P294" s="59"/>
      <c r="Q294" s="59"/>
    </row>
    <row r="295" spans="3:17" ht="13.5">
      <c r="C295" s="59"/>
      <c r="D295" s="59"/>
      <c r="E295" s="59"/>
      <c r="F295" s="59"/>
      <c r="G295" s="59"/>
      <c r="H295" s="59"/>
      <c r="I295" s="59"/>
      <c r="J295" s="59"/>
      <c r="K295" s="59"/>
      <c r="L295" s="59"/>
      <c r="M295" s="59"/>
      <c r="N295" s="59"/>
      <c r="O295" s="59"/>
      <c r="P295" s="59"/>
      <c r="Q295" s="59"/>
    </row>
    <row r="296" spans="3:17" ht="13.5">
      <c r="C296" s="59"/>
      <c r="D296" s="59"/>
      <c r="E296" s="59"/>
      <c r="F296" s="59"/>
      <c r="G296" s="59"/>
      <c r="H296" s="59"/>
      <c r="I296" s="59"/>
      <c r="J296" s="59"/>
      <c r="K296" s="59"/>
      <c r="L296" s="59"/>
      <c r="M296" s="59"/>
      <c r="N296" s="59"/>
      <c r="O296" s="59"/>
      <c r="P296" s="59"/>
      <c r="Q296" s="59"/>
    </row>
    <row r="297" spans="3:17" ht="13.5">
      <c r="C297" s="59"/>
      <c r="D297" s="59"/>
      <c r="E297" s="59"/>
      <c r="F297" s="59"/>
      <c r="G297" s="59"/>
      <c r="H297" s="59"/>
      <c r="I297" s="59"/>
      <c r="J297" s="59"/>
      <c r="K297" s="59"/>
      <c r="L297" s="59"/>
      <c r="M297" s="59"/>
      <c r="N297" s="59"/>
      <c r="O297" s="59"/>
      <c r="P297" s="59"/>
      <c r="Q297" s="59"/>
    </row>
    <row r="298" spans="3:17" ht="13.5">
      <c r="C298" s="59"/>
      <c r="D298" s="59"/>
      <c r="E298" s="59"/>
      <c r="F298" s="59"/>
      <c r="G298" s="59"/>
      <c r="H298" s="59"/>
      <c r="I298" s="59"/>
      <c r="J298" s="59"/>
      <c r="K298" s="59"/>
      <c r="L298" s="59"/>
      <c r="M298" s="59"/>
      <c r="N298" s="59"/>
      <c r="O298" s="59"/>
      <c r="P298" s="59"/>
      <c r="Q298" s="59"/>
    </row>
    <row r="299" spans="3:17" ht="13.5">
      <c r="C299" s="59"/>
      <c r="D299" s="59"/>
      <c r="E299" s="59"/>
      <c r="F299" s="59"/>
      <c r="G299" s="59"/>
      <c r="H299" s="59"/>
      <c r="I299" s="59"/>
      <c r="J299" s="59"/>
      <c r="K299" s="59"/>
      <c r="L299" s="59"/>
      <c r="M299" s="59"/>
      <c r="N299" s="59"/>
      <c r="O299" s="59"/>
      <c r="P299" s="59"/>
      <c r="Q299" s="59"/>
    </row>
    <row r="300" spans="3:17" ht="13.5">
      <c r="C300" s="59"/>
      <c r="D300" s="59"/>
      <c r="E300" s="59"/>
      <c r="F300" s="59"/>
      <c r="G300" s="59"/>
      <c r="H300" s="59"/>
      <c r="I300" s="59"/>
      <c r="J300" s="59"/>
      <c r="K300" s="59"/>
      <c r="L300" s="59"/>
      <c r="M300" s="59"/>
      <c r="N300" s="59"/>
      <c r="O300" s="59"/>
      <c r="P300" s="59"/>
      <c r="Q300" s="59"/>
    </row>
    <row r="301" spans="3:17" ht="13.5">
      <c r="C301" s="59"/>
      <c r="D301" s="59"/>
      <c r="E301" s="59"/>
      <c r="F301" s="59"/>
      <c r="G301" s="59"/>
      <c r="H301" s="59"/>
      <c r="I301" s="59"/>
      <c r="J301" s="59"/>
      <c r="K301" s="59"/>
      <c r="L301" s="59"/>
      <c r="M301" s="59"/>
      <c r="N301" s="59"/>
      <c r="O301" s="59"/>
      <c r="P301" s="59"/>
      <c r="Q301" s="59"/>
    </row>
    <row r="302" spans="3:17" ht="13.5">
      <c r="C302" s="59"/>
      <c r="D302" s="59"/>
      <c r="E302" s="59"/>
      <c r="F302" s="59"/>
      <c r="G302" s="59"/>
      <c r="H302" s="59"/>
      <c r="I302" s="59"/>
      <c r="J302" s="59"/>
      <c r="K302" s="59"/>
      <c r="L302" s="59"/>
      <c r="M302" s="59"/>
      <c r="N302" s="59"/>
      <c r="O302" s="59"/>
      <c r="P302" s="59"/>
      <c r="Q302" s="59"/>
    </row>
    <row r="303" spans="3:17" ht="13.5">
      <c r="C303" s="59"/>
      <c r="D303" s="59"/>
      <c r="E303" s="59"/>
      <c r="F303" s="59"/>
      <c r="G303" s="59"/>
      <c r="H303" s="59"/>
      <c r="I303" s="59"/>
      <c r="J303" s="59"/>
      <c r="K303" s="59"/>
      <c r="L303" s="59"/>
      <c r="M303" s="59"/>
      <c r="N303" s="59"/>
      <c r="O303" s="59"/>
      <c r="P303" s="59"/>
      <c r="Q303" s="59"/>
    </row>
    <row r="304" spans="3:17" ht="13.5">
      <c r="C304" s="59"/>
      <c r="D304" s="59"/>
      <c r="E304" s="59"/>
      <c r="F304" s="59"/>
      <c r="G304" s="59"/>
      <c r="H304" s="59"/>
      <c r="I304" s="59"/>
      <c r="J304" s="59"/>
      <c r="K304" s="59"/>
      <c r="L304" s="59"/>
      <c r="M304" s="59"/>
      <c r="N304" s="59"/>
      <c r="O304" s="59"/>
      <c r="P304" s="59"/>
      <c r="Q304" s="59"/>
    </row>
    <row r="305" spans="3:17" ht="13.5">
      <c r="C305" s="59"/>
      <c r="D305" s="59"/>
      <c r="E305" s="59"/>
      <c r="F305" s="59"/>
      <c r="G305" s="59"/>
      <c r="H305" s="59"/>
      <c r="I305" s="59"/>
      <c r="J305" s="59"/>
      <c r="K305" s="59"/>
      <c r="L305" s="59"/>
      <c r="M305" s="59"/>
      <c r="N305" s="59"/>
      <c r="O305" s="59"/>
      <c r="P305" s="59"/>
      <c r="Q305" s="59"/>
    </row>
    <row r="306" spans="3:17" ht="13.5">
      <c r="C306" s="59"/>
      <c r="D306" s="59"/>
      <c r="E306" s="59"/>
      <c r="F306" s="59"/>
      <c r="G306" s="59"/>
      <c r="H306" s="59"/>
      <c r="I306" s="59"/>
      <c r="J306" s="59"/>
      <c r="K306" s="59"/>
      <c r="L306" s="59"/>
      <c r="M306" s="59"/>
      <c r="N306" s="59"/>
      <c r="O306" s="59"/>
      <c r="P306" s="59"/>
      <c r="Q306" s="59"/>
    </row>
    <row r="307" spans="3:17" ht="13.5">
      <c r="C307" s="59"/>
      <c r="D307" s="59"/>
      <c r="E307" s="59"/>
      <c r="F307" s="59"/>
      <c r="G307" s="59"/>
      <c r="H307" s="59"/>
      <c r="I307" s="59"/>
      <c r="J307" s="59"/>
      <c r="K307" s="59"/>
      <c r="L307" s="59"/>
      <c r="M307" s="59"/>
      <c r="N307" s="59"/>
      <c r="O307" s="59"/>
      <c r="P307" s="59"/>
      <c r="Q307" s="59"/>
    </row>
    <row r="308" spans="3:17" ht="13.5">
      <c r="C308" s="59"/>
      <c r="D308" s="59"/>
      <c r="E308" s="59"/>
      <c r="F308" s="59"/>
      <c r="G308" s="59"/>
      <c r="H308" s="59"/>
      <c r="I308" s="59"/>
      <c r="J308" s="59"/>
      <c r="K308" s="59"/>
      <c r="L308" s="59"/>
      <c r="M308" s="59"/>
      <c r="N308" s="59"/>
      <c r="O308" s="59"/>
      <c r="P308" s="59"/>
      <c r="Q308" s="59"/>
    </row>
    <row r="309" spans="3:17" ht="13.5">
      <c r="C309" s="59"/>
      <c r="D309" s="59"/>
      <c r="E309" s="59"/>
      <c r="F309" s="59"/>
      <c r="G309" s="59"/>
      <c r="H309" s="59"/>
      <c r="I309" s="59"/>
      <c r="J309" s="59"/>
      <c r="K309" s="59"/>
      <c r="L309" s="59"/>
      <c r="M309" s="59"/>
      <c r="N309" s="59"/>
      <c r="O309" s="59"/>
      <c r="P309" s="59"/>
      <c r="Q309" s="59"/>
    </row>
    <row r="310" spans="3:17" ht="13.5">
      <c r="C310" s="59"/>
      <c r="D310" s="59"/>
      <c r="E310" s="59"/>
      <c r="F310" s="59"/>
      <c r="G310" s="59"/>
      <c r="H310" s="59"/>
      <c r="I310" s="59"/>
      <c r="J310" s="59"/>
      <c r="K310" s="59"/>
      <c r="L310" s="59"/>
      <c r="M310" s="59"/>
      <c r="N310" s="59"/>
      <c r="O310" s="59"/>
      <c r="P310" s="59"/>
      <c r="Q310" s="59"/>
    </row>
    <row r="311" spans="3:17" ht="13.5">
      <c r="C311" s="59"/>
      <c r="D311" s="59"/>
      <c r="E311" s="59"/>
      <c r="F311" s="59"/>
      <c r="G311" s="59"/>
      <c r="H311" s="59"/>
      <c r="I311" s="59"/>
      <c r="J311" s="59"/>
      <c r="K311" s="59"/>
      <c r="L311" s="59"/>
      <c r="M311" s="59"/>
      <c r="N311" s="59"/>
      <c r="O311" s="59"/>
      <c r="P311" s="59"/>
      <c r="Q311" s="59"/>
    </row>
    <row r="312" spans="3:17" ht="13.5">
      <c r="C312" s="59"/>
      <c r="D312" s="59"/>
      <c r="E312" s="59"/>
      <c r="F312" s="59"/>
      <c r="G312" s="59"/>
      <c r="H312" s="59"/>
      <c r="I312" s="59"/>
      <c r="J312" s="59"/>
      <c r="K312" s="59"/>
      <c r="L312" s="59"/>
      <c r="M312" s="59"/>
      <c r="N312" s="59"/>
      <c r="O312" s="59"/>
      <c r="P312" s="59"/>
      <c r="Q312" s="59"/>
    </row>
    <row r="313" spans="3:17" ht="13.5">
      <c r="C313" s="59"/>
      <c r="D313" s="59"/>
      <c r="E313" s="59"/>
      <c r="F313" s="59"/>
      <c r="G313" s="59"/>
      <c r="H313" s="59"/>
      <c r="I313" s="59"/>
      <c r="J313" s="59"/>
      <c r="K313" s="59"/>
      <c r="L313" s="59"/>
      <c r="M313" s="59"/>
      <c r="N313" s="59"/>
      <c r="O313" s="59"/>
      <c r="P313" s="59"/>
      <c r="Q313" s="59"/>
    </row>
    <row r="314" spans="3:17" ht="13.5">
      <c r="C314" s="59"/>
      <c r="D314" s="23"/>
      <c r="E314" s="23"/>
      <c r="F314" s="23"/>
      <c r="G314" s="23"/>
      <c r="H314" s="23"/>
      <c r="I314" s="23"/>
      <c r="J314" s="23"/>
      <c r="K314" s="23"/>
      <c r="L314" s="59"/>
      <c r="M314" s="59"/>
      <c r="N314" s="59"/>
      <c r="O314" s="59"/>
      <c r="P314" s="59"/>
      <c r="Q314" s="59"/>
    </row>
    <row r="315" spans="3:17" ht="13.5">
      <c r="C315" s="59"/>
      <c r="D315" s="60"/>
      <c r="E315" s="60"/>
      <c r="F315" s="60"/>
      <c r="G315" s="60"/>
      <c r="H315" s="23"/>
      <c r="I315" s="23"/>
      <c r="J315" s="23"/>
      <c r="K315" s="23"/>
      <c r="L315" s="59"/>
      <c r="M315" s="59"/>
      <c r="N315" s="59"/>
      <c r="O315" s="59"/>
      <c r="P315" s="59"/>
      <c r="Q315" s="59"/>
    </row>
    <row r="316" spans="3:17" ht="13.5">
      <c r="C316" s="59"/>
      <c r="D316" s="59"/>
      <c r="E316" s="59"/>
      <c r="F316" s="59"/>
      <c r="G316" s="59"/>
      <c r="H316" s="59"/>
      <c r="I316" s="59"/>
      <c r="J316" s="59"/>
      <c r="K316" s="59"/>
      <c r="L316" s="59"/>
      <c r="M316" s="59"/>
      <c r="N316" s="59"/>
      <c r="O316" s="59"/>
      <c r="P316" s="59"/>
      <c r="Q316" s="59"/>
    </row>
    <row r="317" spans="3:17" ht="13.5">
      <c r="C317" s="59"/>
      <c r="D317" s="59"/>
      <c r="E317" s="59"/>
      <c r="F317" s="59"/>
      <c r="G317" s="59"/>
      <c r="H317" s="59"/>
      <c r="I317" s="59"/>
      <c r="J317" s="59"/>
      <c r="K317" s="59"/>
      <c r="L317" s="59"/>
      <c r="M317" s="59"/>
      <c r="N317" s="59"/>
      <c r="O317" s="59"/>
      <c r="P317" s="59"/>
      <c r="Q317" s="59"/>
    </row>
    <row r="318" spans="3:17" ht="13.5">
      <c r="C318" s="59"/>
      <c r="D318" s="59"/>
      <c r="E318" s="59"/>
      <c r="F318" s="59"/>
      <c r="G318" s="59"/>
      <c r="H318" s="59"/>
      <c r="I318" s="59"/>
      <c r="J318" s="59"/>
      <c r="K318" s="59"/>
      <c r="L318" s="59"/>
      <c r="M318" s="59"/>
      <c r="N318" s="59"/>
      <c r="O318" s="59"/>
      <c r="P318" s="59"/>
      <c r="Q318" s="59"/>
    </row>
    <row r="319" spans="3:17" ht="13.5">
      <c r="C319" s="59"/>
      <c r="D319" s="59"/>
      <c r="E319" s="59"/>
      <c r="F319" s="59"/>
      <c r="G319" s="59"/>
      <c r="H319" s="59"/>
      <c r="I319" s="59"/>
      <c r="J319" s="59"/>
      <c r="K319" s="59"/>
      <c r="L319" s="59"/>
      <c r="M319" s="59"/>
      <c r="N319" s="59"/>
      <c r="O319" s="59"/>
      <c r="P319" s="59"/>
      <c r="Q319" s="59"/>
    </row>
    <row r="320" spans="3:17" ht="13.5">
      <c r="C320" s="59"/>
      <c r="D320" s="59"/>
      <c r="E320" s="59"/>
      <c r="F320" s="59"/>
      <c r="G320" s="59"/>
      <c r="H320" s="59"/>
      <c r="I320" s="59"/>
      <c r="J320" s="59"/>
      <c r="K320" s="59"/>
      <c r="L320" s="59"/>
      <c r="M320" s="59"/>
      <c r="N320" s="59"/>
      <c r="O320" s="59"/>
      <c r="P320" s="59"/>
      <c r="Q320" s="59"/>
    </row>
    <row r="321" spans="3:17" ht="13.5">
      <c r="C321" s="59"/>
      <c r="D321" s="59"/>
      <c r="E321" s="59"/>
      <c r="F321" s="59"/>
      <c r="G321" s="59"/>
      <c r="H321" s="59"/>
      <c r="I321" s="59"/>
      <c r="J321" s="59"/>
      <c r="K321" s="59"/>
      <c r="L321" s="59"/>
      <c r="M321" s="59"/>
      <c r="N321" s="59"/>
      <c r="O321" s="59"/>
      <c r="P321" s="59"/>
      <c r="Q321" s="59"/>
    </row>
    <row r="322" spans="3:17" ht="13.5">
      <c r="C322" s="59"/>
      <c r="D322" s="49"/>
      <c r="E322" s="49"/>
      <c r="F322" s="49"/>
      <c r="G322" s="59"/>
      <c r="H322" s="59"/>
      <c r="I322" s="59"/>
      <c r="J322" s="59"/>
      <c r="K322" s="59"/>
      <c r="L322" s="59"/>
      <c r="M322" s="59"/>
      <c r="N322" s="59"/>
      <c r="O322" s="59"/>
      <c r="P322" s="59"/>
      <c r="Q322" s="59"/>
    </row>
    <row r="323" spans="3:17" ht="13.5">
      <c r="C323" s="59"/>
      <c r="D323" s="59"/>
      <c r="E323" s="59"/>
      <c r="F323" s="59"/>
      <c r="G323" s="59"/>
      <c r="H323" s="59"/>
      <c r="I323" s="59"/>
      <c r="J323" s="59"/>
      <c r="K323" s="59"/>
      <c r="L323" s="59"/>
      <c r="M323" s="59"/>
      <c r="N323" s="59"/>
      <c r="O323" s="59"/>
      <c r="P323" s="59"/>
      <c r="Q323" s="59"/>
    </row>
    <row r="324" spans="3:17" ht="13.5">
      <c r="C324" s="59"/>
      <c r="D324" s="59"/>
      <c r="E324" s="59"/>
      <c r="F324" s="59"/>
      <c r="G324" s="59"/>
      <c r="H324" s="59"/>
      <c r="I324" s="59"/>
      <c r="J324" s="59"/>
      <c r="K324" s="59"/>
      <c r="L324" s="59"/>
      <c r="M324" s="59"/>
      <c r="N324" s="59"/>
      <c r="O324" s="59"/>
      <c r="P324" s="59"/>
      <c r="Q324" s="59"/>
    </row>
    <row r="325" spans="3:17" ht="13.5">
      <c r="C325" s="59"/>
      <c r="D325" s="59"/>
      <c r="E325" s="59"/>
      <c r="F325" s="59"/>
      <c r="G325" s="59"/>
      <c r="H325" s="59"/>
      <c r="I325" s="59"/>
      <c r="J325" s="59"/>
      <c r="K325" s="59"/>
      <c r="L325" s="59"/>
      <c r="M325" s="59"/>
      <c r="N325" s="59"/>
      <c r="O325" s="59"/>
      <c r="P325" s="59"/>
      <c r="Q325" s="59"/>
    </row>
    <row r="326" spans="3:17" ht="13.5">
      <c r="C326" s="59"/>
      <c r="D326" s="59"/>
      <c r="E326" s="59"/>
      <c r="F326" s="59"/>
      <c r="G326" s="59"/>
      <c r="H326" s="59"/>
      <c r="I326" s="59"/>
      <c r="J326" s="59"/>
      <c r="K326" s="59"/>
      <c r="L326" s="59"/>
      <c r="M326" s="59"/>
      <c r="N326" s="59"/>
      <c r="O326" s="59"/>
      <c r="P326" s="59"/>
      <c r="Q326" s="59"/>
    </row>
    <row r="327" spans="3:17" ht="13.5">
      <c r="C327" s="59"/>
      <c r="D327" s="59"/>
      <c r="E327" s="59"/>
      <c r="F327" s="23"/>
      <c r="G327" s="23"/>
      <c r="H327" s="23"/>
      <c r="I327" s="23"/>
      <c r="J327" s="23"/>
      <c r="K327" s="23"/>
      <c r="L327" s="23"/>
      <c r="M327" s="23"/>
      <c r="N327" s="23"/>
      <c r="O327" s="23"/>
      <c r="P327" s="59"/>
      <c r="Q327" s="59"/>
    </row>
    <row r="328" spans="3:17" ht="13.5">
      <c r="C328" s="59"/>
      <c r="D328" s="23"/>
      <c r="E328" s="23"/>
      <c r="F328" s="23"/>
      <c r="G328" s="23"/>
      <c r="H328" s="23"/>
      <c r="I328" s="59"/>
      <c r="J328" s="59"/>
      <c r="K328" s="59"/>
      <c r="L328" s="47"/>
      <c r="M328" s="47"/>
      <c r="N328" s="47"/>
      <c r="O328" s="47"/>
      <c r="P328" s="59"/>
      <c r="Q328" s="59"/>
    </row>
    <row r="329" spans="3:17" ht="13.5">
      <c r="C329" s="59"/>
      <c r="D329" s="59"/>
      <c r="E329" s="59"/>
      <c r="F329" s="59"/>
      <c r="G329" s="59"/>
      <c r="H329" s="59"/>
      <c r="I329" s="59"/>
      <c r="J329" s="59"/>
      <c r="K329" s="59"/>
      <c r="L329" s="59"/>
      <c r="M329" s="59"/>
      <c r="N329" s="59"/>
      <c r="O329" s="59"/>
      <c r="P329" s="59"/>
      <c r="Q329" s="59"/>
    </row>
    <row r="330" spans="3:17" ht="13.5">
      <c r="C330" s="59"/>
      <c r="D330" s="59"/>
      <c r="E330" s="59"/>
      <c r="F330" s="59"/>
      <c r="G330" s="59"/>
      <c r="H330" s="59"/>
      <c r="I330" s="59"/>
      <c r="J330" s="59"/>
      <c r="K330" s="59"/>
      <c r="L330" s="59"/>
      <c r="M330" s="59"/>
      <c r="N330" s="59"/>
      <c r="O330" s="59"/>
      <c r="P330" s="59"/>
      <c r="Q330" s="59"/>
    </row>
    <row r="331" spans="3:17" ht="13.5">
      <c r="C331" s="59"/>
      <c r="D331" s="59"/>
      <c r="E331" s="59"/>
      <c r="F331" s="59"/>
      <c r="G331" s="59"/>
      <c r="H331" s="59"/>
      <c r="I331" s="59"/>
      <c r="J331" s="59"/>
      <c r="K331" s="59"/>
      <c r="L331" s="59"/>
      <c r="M331" s="59"/>
      <c r="N331" s="59"/>
      <c r="O331" s="59"/>
      <c r="P331" s="59"/>
      <c r="Q331" s="59"/>
    </row>
    <row r="332" spans="3:17" ht="13.5">
      <c r="C332" s="59"/>
      <c r="D332" s="59"/>
      <c r="E332" s="59"/>
      <c r="F332" s="59"/>
      <c r="G332" s="59"/>
      <c r="H332" s="59"/>
      <c r="I332" s="59"/>
      <c r="J332" s="59"/>
      <c r="K332" s="59"/>
      <c r="L332" s="59"/>
      <c r="M332" s="59"/>
      <c r="N332" s="59"/>
      <c r="O332" s="59"/>
      <c r="P332" s="59"/>
      <c r="Q332" s="59"/>
    </row>
    <row r="333" spans="3:17" ht="13.5">
      <c r="C333" s="59"/>
      <c r="D333" s="59"/>
      <c r="E333" s="59"/>
      <c r="F333" s="59"/>
      <c r="G333" s="59"/>
      <c r="H333" s="59"/>
      <c r="I333" s="59"/>
      <c r="J333" s="59"/>
      <c r="K333" s="59"/>
      <c r="L333" s="59"/>
      <c r="M333" s="59"/>
      <c r="N333" s="59"/>
      <c r="O333" s="59"/>
      <c r="P333" s="59"/>
      <c r="Q333" s="59"/>
    </row>
    <row r="334" spans="3:17" ht="13.5">
      <c r="C334" s="59"/>
      <c r="D334" s="59"/>
      <c r="E334" s="59"/>
      <c r="F334" s="59"/>
      <c r="G334" s="59"/>
      <c r="H334" s="59"/>
      <c r="I334" s="59"/>
      <c r="J334" s="59"/>
      <c r="K334" s="59"/>
      <c r="L334" s="59"/>
      <c r="M334" s="59"/>
      <c r="N334" s="59"/>
      <c r="O334" s="59"/>
      <c r="P334" s="59"/>
      <c r="Q334" s="59"/>
    </row>
    <row r="335" spans="3:17" ht="13.5">
      <c r="C335" s="59"/>
      <c r="D335" s="59"/>
      <c r="E335" s="59"/>
      <c r="F335" s="59"/>
      <c r="G335" s="59"/>
      <c r="H335" s="59"/>
      <c r="I335" s="59"/>
      <c r="J335" s="59"/>
      <c r="K335" s="59"/>
      <c r="L335" s="59"/>
      <c r="M335" s="59"/>
      <c r="N335" s="59"/>
      <c r="O335" s="59"/>
      <c r="P335" s="59"/>
      <c r="Q335" s="59"/>
    </row>
    <row r="336" spans="3:17" ht="13.5">
      <c r="C336" s="59"/>
      <c r="D336" s="59"/>
      <c r="E336" s="59"/>
      <c r="F336" s="59"/>
      <c r="G336" s="59"/>
      <c r="H336" s="59"/>
      <c r="I336" s="59"/>
      <c r="J336" s="59"/>
      <c r="K336" s="59"/>
      <c r="L336" s="59"/>
      <c r="M336" s="59"/>
      <c r="N336" s="59"/>
      <c r="O336" s="59"/>
      <c r="P336" s="59"/>
      <c r="Q336" s="59"/>
    </row>
    <row r="337" spans="3:17" ht="13.5">
      <c r="C337" s="59"/>
      <c r="D337" s="59"/>
      <c r="E337" s="59"/>
      <c r="F337" s="59"/>
      <c r="G337" s="59"/>
      <c r="H337" s="59"/>
      <c r="I337" s="59"/>
      <c r="J337" s="59"/>
      <c r="K337" s="59"/>
      <c r="L337" s="59"/>
      <c r="M337" s="59"/>
      <c r="N337" s="59"/>
      <c r="O337" s="59"/>
      <c r="P337" s="59"/>
      <c r="Q337" s="59"/>
    </row>
    <row r="338" spans="3:17" ht="13.5">
      <c r="C338" s="59"/>
      <c r="D338" s="59"/>
      <c r="E338" s="59"/>
      <c r="F338" s="59"/>
      <c r="G338" s="59"/>
      <c r="H338" s="59"/>
      <c r="I338" s="59"/>
      <c r="J338" s="59"/>
      <c r="K338" s="59"/>
      <c r="L338" s="59"/>
      <c r="M338" s="59"/>
      <c r="N338" s="59"/>
      <c r="O338" s="59"/>
      <c r="P338" s="59"/>
      <c r="Q338" s="59"/>
    </row>
    <row r="339" spans="3:17" ht="13.5">
      <c r="C339" s="59"/>
      <c r="D339" s="59"/>
      <c r="E339" s="59"/>
      <c r="F339" s="59"/>
      <c r="G339" s="59"/>
      <c r="H339" s="59"/>
      <c r="I339" s="59"/>
      <c r="J339" s="59"/>
      <c r="K339" s="59"/>
      <c r="L339" s="59"/>
      <c r="M339" s="59"/>
      <c r="N339" s="59"/>
      <c r="O339" s="59"/>
      <c r="P339" s="59"/>
      <c r="Q339" s="59"/>
    </row>
    <row r="340" spans="3:17" ht="13.5">
      <c r="C340" s="59"/>
      <c r="D340" s="59"/>
      <c r="E340" s="59"/>
      <c r="F340" s="59"/>
      <c r="G340" s="59"/>
      <c r="H340" s="59"/>
      <c r="I340" s="59"/>
      <c r="J340" s="59"/>
      <c r="K340" s="59"/>
      <c r="L340" s="59"/>
      <c r="M340" s="59"/>
      <c r="N340" s="59"/>
      <c r="O340" s="59"/>
      <c r="P340" s="59"/>
      <c r="Q340" s="59"/>
    </row>
    <row r="341" spans="3:17" ht="13.5">
      <c r="C341" s="59"/>
      <c r="D341" s="59"/>
      <c r="E341" s="59"/>
      <c r="F341" s="59"/>
      <c r="G341" s="59"/>
      <c r="H341" s="59"/>
      <c r="I341" s="59"/>
      <c r="J341" s="59"/>
      <c r="K341" s="59"/>
      <c r="L341" s="59"/>
      <c r="M341" s="59"/>
      <c r="N341" s="59"/>
      <c r="O341" s="59"/>
      <c r="P341" s="59"/>
      <c r="Q341" s="59"/>
    </row>
    <row r="342" spans="3:17" ht="13.5">
      <c r="C342" s="59"/>
      <c r="D342" s="59"/>
      <c r="E342" s="59"/>
      <c r="F342" s="59"/>
      <c r="G342" s="59"/>
      <c r="H342" s="59"/>
      <c r="I342" s="59"/>
      <c r="J342" s="59"/>
      <c r="K342" s="59"/>
      <c r="L342" s="59"/>
      <c r="M342" s="59"/>
      <c r="N342" s="59"/>
      <c r="O342" s="59"/>
      <c r="P342" s="59"/>
      <c r="Q342" s="59"/>
    </row>
    <row r="343" spans="3:17" ht="13.5">
      <c r="C343" s="59"/>
      <c r="D343" s="59"/>
      <c r="E343" s="59"/>
      <c r="F343" s="59"/>
      <c r="G343" s="59"/>
      <c r="H343" s="59"/>
      <c r="I343" s="59"/>
      <c r="J343" s="59"/>
      <c r="K343" s="59"/>
      <c r="L343" s="59"/>
      <c r="M343" s="59"/>
      <c r="N343" s="59"/>
      <c r="O343" s="59"/>
      <c r="P343" s="59"/>
      <c r="Q343" s="59"/>
    </row>
    <row r="344" spans="3:17" ht="13.5">
      <c r="C344" s="59"/>
      <c r="D344" s="59"/>
      <c r="E344" s="59"/>
      <c r="F344" s="59"/>
      <c r="G344" s="59"/>
      <c r="H344" s="59"/>
      <c r="I344" s="59"/>
      <c r="J344" s="59"/>
      <c r="K344" s="59"/>
      <c r="L344" s="59"/>
      <c r="M344" s="59"/>
      <c r="N344" s="59"/>
      <c r="O344" s="59"/>
      <c r="P344" s="59"/>
      <c r="Q344" s="59"/>
    </row>
    <row r="345" spans="3:17" ht="13.5">
      <c r="C345" s="59"/>
      <c r="D345" s="59"/>
      <c r="E345" s="59"/>
      <c r="F345" s="59"/>
      <c r="G345" s="59"/>
      <c r="H345" s="59"/>
      <c r="I345" s="59"/>
      <c r="J345" s="59"/>
      <c r="K345" s="59"/>
      <c r="L345" s="59"/>
      <c r="M345" s="59"/>
      <c r="N345" s="59"/>
      <c r="O345" s="59"/>
      <c r="P345" s="59"/>
      <c r="Q345" s="59"/>
    </row>
    <row r="346" spans="3:17" ht="13.5">
      <c r="C346" s="59"/>
      <c r="D346" s="59"/>
      <c r="E346" s="59"/>
      <c r="F346" s="59"/>
      <c r="G346" s="59"/>
      <c r="H346" s="59"/>
      <c r="I346" s="59"/>
      <c r="J346" s="59"/>
      <c r="K346" s="59"/>
      <c r="L346" s="59"/>
      <c r="M346" s="59"/>
      <c r="N346" s="59"/>
      <c r="O346" s="59"/>
      <c r="P346" s="59"/>
      <c r="Q346" s="59"/>
    </row>
    <row r="347" spans="3:17" ht="13.5">
      <c r="C347" s="59"/>
      <c r="D347" s="49"/>
      <c r="E347" s="49"/>
      <c r="F347" s="49"/>
      <c r="G347" s="49"/>
      <c r="H347" s="49"/>
      <c r="I347" s="49"/>
      <c r="J347" s="49"/>
      <c r="K347" s="50"/>
      <c r="L347" s="49"/>
      <c r="M347" s="49"/>
      <c r="N347" s="59"/>
      <c r="O347" s="49"/>
      <c r="P347" s="59"/>
      <c r="Q347" s="59"/>
    </row>
    <row r="348" spans="3:17" ht="13.5">
      <c r="C348" s="59"/>
      <c r="D348" s="59"/>
      <c r="E348" s="59"/>
      <c r="F348" s="59"/>
      <c r="G348" s="59"/>
      <c r="H348" s="59"/>
      <c r="I348" s="59"/>
      <c r="J348" s="59"/>
      <c r="K348" s="59"/>
      <c r="L348" s="59"/>
      <c r="M348" s="59"/>
      <c r="N348" s="59"/>
      <c r="O348" s="59"/>
      <c r="P348" s="59"/>
      <c r="Q348" s="59"/>
    </row>
    <row r="349" spans="3:17" ht="13.5">
      <c r="C349" s="59"/>
      <c r="D349" s="59"/>
      <c r="E349" s="59"/>
      <c r="F349" s="59"/>
      <c r="G349" s="59"/>
      <c r="H349" s="59"/>
      <c r="I349" s="59"/>
      <c r="J349" s="59"/>
      <c r="K349" s="59"/>
      <c r="L349" s="59"/>
      <c r="M349" s="59"/>
      <c r="N349" s="59"/>
      <c r="O349" s="59"/>
      <c r="P349" s="59"/>
      <c r="Q349" s="59"/>
    </row>
    <row r="350" spans="3:17" ht="13.5">
      <c r="C350" s="59"/>
      <c r="D350" s="59"/>
      <c r="E350" s="59"/>
      <c r="F350" s="59"/>
      <c r="G350" s="59"/>
      <c r="H350" s="59"/>
      <c r="I350" s="59"/>
      <c r="J350" s="59"/>
      <c r="K350" s="59"/>
      <c r="L350" s="59"/>
      <c r="M350" s="59"/>
      <c r="N350" s="59"/>
      <c r="O350" s="59"/>
      <c r="P350" s="59"/>
      <c r="Q350" s="59"/>
    </row>
    <row r="355" spans="3:8" ht="13.5">
      <c r="C355" s="8"/>
      <c r="D355" s="8"/>
      <c r="E355" s="8"/>
      <c r="F355" s="8"/>
      <c r="G355" s="8"/>
      <c r="H355" s="8"/>
    </row>
  </sheetData>
  <sheetProtection/>
  <mergeCells count="91">
    <mergeCell ref="C247:G247"/>
    <mergeCell ref="F242:G242"/>
    <mergeCell ref="F243:G243"/>
    <mergeCell ref="F244:G244"/>
    <mergeCell ref="F246:G246"/>
    <mergeCell ref="F245:G245"/>
    <mergeCell ref="F238:G238"/>
    <mergeCell ref="F239:G239"/>
    <mergeCell ref="F240:G240"/>
    <mergeCell ref="F241:G241"/>
    <mergeCell ref="F234:G234"/>
    <mergeCell ref="F235:G235"/>
    <mergeCell ref="F236:G236"/>
    <mergeCell ref="F237:G237"/>
    <mergeCell ref="E205:I205"/>
    <mergeCell ref="C225:H225"/>
    <mergeCell ref="F230:G230"/>
    <mergeCell ref="F231:G231"/>
    <mergeCell ref="F232:G232"/>
    <mergeCell ref="F233:G233"/>
    <mergeCell ref="F228:G228"/>
    <mergeCell ref="F229:G229"/>
    <mergeCell ref="F227:G227"/>
    <mergeCell ref="L185:L186"/>
    <mergeCell ref="E197:I197"/>
    <mergeCell ref="E198:I198"/>
    <mergeCell ref="E187:I187"/>
    <mergeCell ref="E188:I188"/>
    <mergeCell ref="E191:I191"/>
    <mergeCell ref="E192:I192"/>
    <mergeCell ref="E189:I189"/>
    <mergeCell ref="E190:I190"/>
    <mergeCell ref="E204:I204"/>
    <mergeCell ref="E193:I193"/>
    <mergeCell ref="E194:I194"/>
    <mergeCell ref="E195:I195"/>
    <mergeCell ref="E196:I196"/>
    <mergeCell ref="E199:I199"/>
    <mergeCell ref="E200:I200"/>
    <mergeCell ref="E201:I201"/>
    <mergeCell ref="E202:I202"/>
    <mergeCell ref="E203:I203"/>
    <mergeCell ref="C183:H183"/>
    <mergeCell ref="J185:J186"/>
    <mergeCell ref="K185:K186"/>
    <mergeCell ref="D185:D186"/>
    <mergeCell ref="E185:I186"/>
    <mergeCell ref="C185:C186"/>
    <mergeCell ref="C74:C76"/>
    <mergeCell ref="D109:E109"/>
    <mergeCell ref="C150:C152"/>
    <mergeCell ref="D150:I150"/>
    <mergeCell ref="D151:E151"/>
    <mergeCell ref="F151:G151"/>
    <mergeCell ref="H151:I151"/>
    <mergeCell ref="C108:C110"/>
    <mergeCell ref="D108:I108"/>
    <mergeCell ref="J7:O7"/>
    <mergeCell ref="J8:K8"/>
    <mergeCell ref="L8:M8"/>
    <mergeCell ref="N8:O8"/>
    <mergeCell ref="C4:E4"/>
    <mergeCell ref="D8:E8"/>
    <mergeCell ref="F8:G8"/>
    <mergeCell ref="H8:I8"/>
    <mergeCell ref="D7:I7"/>
    <mergeCell ref="C7:C9"/>
    <mergeCell ref="C5:H5"/>
    <mergeCell ref="C45:C47"/>
    <mergeCell ref="D45:I45"/>
    <mergeCell ref="J45:O45"/>
    <mergeCell ref="D46:E46"/>
    <mergeCell ref="F46:G46"/>
    <mergeCell ref="H46:I46"/>
    <mergeCell ref="J46:K46"/>
    <mergeCell ref="L46:M46"/>
    <mergeCell ref="N46:O46"/>
    <mergeCell ref="J74:O74"/>
    <mergeCell ref="D75:E75"/>
    <mergeCell ref="F75:G75"/>
    <mergeCell ref="H75:I75"/>
    <mergeCell ref="J75:K75"/>
    <mergeCell ref="L75:M75"/>
    <mergeCell ref="N75:O75"/>
    <mergeCell ref="D74:I74"/>
    <mergeCell ref="J108:O108"/>
    <mergeCell ref="F109:G109"/>
    <mergeCell ref="H109:I109"/>
    <mergeCell ref="J109:K109"/>
    <mergeCell ref="L109:M109"/>
    <mergeCell ref="N109:O109"/>
  </mergeCells>
  <printOptions/>
  <pageMargins left="0.7" right="0.7" top="0.75" bottom="0.75" header="0.3" footer="0.3"/>
  <pageSetup fitToHeight="0" fitToWidth="1"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sheetPr>
    <pageSetUpPr fitToPage="1"/>
  </sheetPr>
  <dimension ref="C4:O180"/>
  <sheetViews>
    <sheetView zoomScalePageLayoutView="0" workbookViewId="0" topLeftCell="A1">
      <selection activeCell="A1" sqref="A1:O180"/>
    </sheetView>
  </sheetViews>
  <sheetFormatPr defaultColWidth="9.140625" defaultRowHeight="15"/>
  <sheetData>
    <row r="4" spans="3:4" ht="13.5">
      <c r="C4" s="294" t="s">
        <v>622</v>
      </c>
      <c r="D4" s="294"/>
    </row>
    <row r="5" spans="3:7" ht="13.5">
      <c r="C5" s="294" t="s">
        <v>623</v>
      </c>
      <c r="D5" s="294"/>
      <c r="E5" s="294"/>
      <c r="F5" s="294"/>
      <c r="G5" s="294"/>
    </row>
    <row r="6" spans="3:7" ht="13.5">
      <c r="C6" s="8"/>
      <c r="D6" s="8"/>
      <c r="E6" s="8"/>
      <c r="F6" s="8"/>
      <c r="G6" s="8"/>
    </row>
    <row r="7" spans="3:15" ht="13.5">
      <c r="C7" s="323"/>
      <c r="D7" s="300" t="s">
        <v>640</v>
      </c>
      <c r="E7" s="300"/>
      <c r="F7" s="300"/>
      <c r="G7" s="300"/>
      <c r="H7" s="300" t="s">
        <v>632</v>
      </c>
      <c r="I7" s="300"/>
      <c r="J7" s="300"/>
      <c r="K7" s="300"/>
      <c r="L7" s="300" t="s">
        <v>658</v>
      </c>
      <c r="M7" s="300"/>
      <c r="N7" s="300"/>
      <c r="O7" s="301"/>
    </row>
    <row r="8" spans="3:15" ht="13.5">
      <c r="C8" s="324"/>
      <c r="D8" s="405" t="s">
        <v>624</v>
      </c>
      <c r="E8" s="406" t="s">
        <v>625</v>
      </c>
      <c r="F8" s="406" t="s">
        <v>626</v>
      </c>
      <c r="G8" s="391" t="s">
        <v>627</v>
      </c>
      <c r="H8" s="407" t="s">
        <v>624</v>
      </c>
      <c r="I8" s="406" t="s">
        <v>625</v>
      </c>
      <c r="J8" s="406" t="s">
        <v>626</v>
      </c>
      <c r="K8" s="391" t="s">
        <v>627</v>
      </c>
      <c r="L8" s="407" t="s">
        <v>624</v>
      </c>
      <c r="M8" s="406" t="s">
        <v>625</v>
      </c>
      <c r="N8" s="406" t="s">
        <v>626</v>
      </c>
      <c r="O8" s="391" t="s">
        <v>627</v>
      </c>
    </row>
    <row r="9" spans="3:15" ht="13.5">
      <c r="C9" s="325"/>
      <c r="D9" s="405"/>
      <c r="E9" s="406"/>
      <c r="F9" s="406"/>
      <c r="G9" s="391"/>
      <c r="H9" s="407"/>
      <c r="I9" s="406"/>
      <c r="J9" s="406"/>
      <c r="K9" s="391"/>
      <c r="L9" s="407"/>
      <c r="M9" s="406"/>
      <c r="N9" s="406"/>
      <c r="O9" s="391"/>
    </row>
    <row r="10" spans="3:15" ht="13.5">
      <c r="C10" s="1" t="s">
        <v>264</v>
      </c>
      <c r="D10" s="13">
        <v>503</v>
      </c>
      <c r="E10" s="17">
        <v>307</v>
      </c>
      <c r="F10" s="17">
        <v>260</v>
      </c>
      <c r="G10" s="15">
        <v>0</v>
      </c>
      <c r="H10" s="13">
        <v>445</v>
      </c>
      <c r="I10" s="17">
        <v>300</v>
      </c>
      <c r="J10" s="17">
        <v>268</v>
      </c>
      <c r="K10" s="15">
        <v>0</v>
      </c>
      <c r="L10" s="13">
        <v>99</v>
      </c>
      <c r="M10" s="17">
        <v>79</v>
      </c>
      <c r="N10" s="17">
        <v>61</v>
      </c>
      <c r="O10" s="15">
        <v>0</v>
      </c>
    </row>
    <row r="11" spans="3:15" ht="13.5">
      <c r="C11" s="1" t="s">
        <v>265</v>
      </c>
      <c r="D11" s="13">
        <v>70</v>
      </c>
      <c r="E11" s="17">
        <v>16</v>
      </c>
      <c r="F11" s="17">
        <v>13</v>
      </c>
      <c r="G11" s="15">
        <v>0</v>
      </c>
      <c r="H11" s="13">
        <v>67</v>
      </c>
      <c r="I11" s="17">
        <v>35</v>
      </c>
      <c r="J11" s="17">
        <v>22</v>
      </c>
      <c r="K11" s="15">
        <v>0</v>
      </c>
      <c r="L11" s="13">
        <v>22</v>
      </c>
      <c r="M11" s="17">
        <v>5</v>
      </c>
      <c r="N11" s="17">
        <v>2</v>
      </c>
      <c r="O11" s="15">
        <v>0</v>
      </c>
    </row>
    <row r="12" spans="3:15" ht="13.5">
      <c r="C12" s="1" t="s">
        <v>266</v>
      </c>
      <c r="D12" s="13">
        <v>33</v>
      </c>
      <c r="E12" s="17">
        <v>25</v>
      </c>
      <c r="F12" s="17">
        <v>23</v>
      </c>
      <c r="G12" s="120" t="s">
        <v>784</v>
      </c>
      <c r="H12" s="13">
        <v>48</v>
      </c>
      <c r="I12" s="17">
        <v>30</v>
      </c>
      <c r="J12" s="17">
        <v>25</v>
      </c>
      <c r="K12" s="120" t="s">
        <v>784</v>
      </c>
      <c r="L12" s="13">
        <v>11</v>
      </c>
      <c r="M12" s="17">
        <v>8</v>
      </c>
      <c r="N12" s="17">
        <v>8</v>
      </c>
      <c r="O12" s="120" t="s">
        <v>784</v>
      </c>
    </row>
    <row r="13" spans="3:15" ht="13.5">
      <c r="C13" s="1" t="s">
        <v>267</v>
      </c>
      <c r="D13" s="13">
        <v>35</v>
      </c>
      <c r="E13" s="17">
        <v>17</v>
      </c>
      <c r="F13" s="17">
        <v>11</v>
      </c>
      <c r="G13" s="15"/>
      <c r="H13" s="13">
        <v>27</v>
      </c>
      <c r="I13" s="17">
        <v>17</v>
      </c>
      <c r="J13" s="17">
        <v>14</v>
      </c>
      <c r="K13" s="15"/>
      <c r="L13" s="13">
        <v>5</v>
      </c>
      <c r="M13" s="17">
        <v>5</v>
      </c>
      <c r="N13" s="17">
        <v>4</v>
      </c>
      <c r="O13" s="15"/>
    </row>
    <row r="14" spans="3:15" ht="13.5">
      <c r="C14" s="1" t="s">
        <v>268</v>
      </c>
      <c r="D14" s="13">
        <v>16</v>
      </c>
      <c r="E14" s="17">
        <v>3</v>
      </c>
      <c r="F14" s="17">
        <v>1</v>
      </c>
      <c r="G14" s="15"/>
      <c r="H14" s="13">
        <v>5</v>
      </c>
      <c r="I14" s="17">
        <v>3</v>
      </c>
      <c r="J14" s="17">
        <v>3</v>
      </c>
      <c r="K14" s="15"/>
      <c r="L14" s="13">
        <v>0</v>
      </c>
      <c r="M14" s="17">
        <v>0</v>
      </c>
      <c r="N14" s="17">
        <v>0</v>
      </c>
      <c r="O14" s="15"/>
    </row>
    <row r="15" spans="3:15" ht="13.5">
      <c r="C15" s="1" t="s">
        <v>269</v>
      </c>
      <c r="D15" s="13">
        <v>5</v>
      </c>
      <c r="E15" s="17">
        <v>5</v>
      </c>
      <c r="F15" s="17">
        <v>5</v>
      </c>
      <c r="G15" s="15"/>
      <c r="H15" s="13">
        <v>2</v>
      </c>
      <c r="I15" s="17">
        <v>2</v>
      </c>
      <c r="J15" s="17">
        <v>2</v>
      </c>
      <c r="K15" s="15"/>
      <c r="L15" s="13">
        <v>2</v>
      </c>
      <c r="M15" s="17">
        <v>2</v>
      </c>
      <c r="N15" s="17">
        <v>2</v>
      </c>
      <c r="O15" s="15"/>
    </row>
    <row r="16" spans="3:15" ht="13.5">
      <c r="C16" s="1" t="s">
        <v>270</v>
      </c>
      <c r="D16" s="13">
        <v>74</v>
      </c>
      <c r="E16" s="17">
        <v>34</v>
      </c>
      <c r="F16" s="17">
        <v>31</v>
      </c>
      <c r="G16" s="15">
        <v>0</v>
      </c>
      <c r="H16" s="13">
        <v>63</v>
      </c>
      <c r="I16" s="17">
        <v>27</v>
      </c>
      <c r="J16" s="17">
        <v>25</v>
      </c>
      <c r="K16" s="15">
        <v>0</v>
      </c>
      <c r="L16" s="13">
        <v>16</v>
      </c>
      <c r="M16" s="17">
        <v>8</v>
      </c>
      <c r="N16" s="17">
        <v>7</v>
      </c>
      <c r="O16" s="15">
        <v>0</v>
      </c>
    </row>
    <row r="17" spans="3:15" ht="13.5">
      <c r="C17" s="1" t="s">
        <v>271</v>
      </c>
      <c r="D17" s="13">
        <v>44</v>
      </c>
      <c r="E17" s="17">
        <v>38</v>
      </c>
      <c r="F17" s="17">
        <v>32</v>
      </c>
      <c r="G17" s="15">
        <v>6</v>
      </c>
      <c r="H17" s="13">
        <v>45</v>
      </c>
      <c r="I17" s="17">
        <v>30</v>
      </c>
      <c r="J17" s="17">
        <v>31</v>
      </c>
      <c r="K17" s="15">
        <v>6</v>
      </c>
      <c r="L17" s="13">
        <v>10</v>
      </c>
      <c r="M17" s="17">
        <v>6</v>
      </c>
      <c r="N17" s="17">
        <v>4</v>
      </c>
      <c r="O17" s="15">
        <v>0</v>
      </c>
    </row>
    <row r="18" spans="3:15" ht="13.5">
      <c r="C18" s="1" t="s">
        <v>272</v>
      </c>
      <c r="D18" s="13">
        <v>11</v>
      </c>
      <c r="E18" s="17">
        <v>6</v>
      </c>
      <c r="F18" s="17">
        <v>6</v>
      </c>
      <c r="G18" s="15"/>
      <c r="H18" s="13">
        <v>12</v>
      </c>
      <c r="I18" s="17">
        <v>3</v>
      </c>
      <c r="J18" s="17">
        <v>2</v>
      </c>
      <c r="K18" s="15"/>
      <c r="L18" s="13">
        <v>4</v>
      </c>
      <c r="M18" s="17">
        <v>1</v>
      </c>
      <c r="N18" s="17">
        <v>1</v>
      </c>
      <c r="O18" s="15"/>
    </row>
    <row r="19" spans="3:15" ht="13.5">
      <c r="C19" s="1" t="s">
        <v>273</v>
      </c>
      <c r="D19" s="13"/>
      <c r="E19" s="17"/>
      <c r="F19" s="17"/>
      <c r="G19" s="15"/>
      <c r="H19" s="13">
        <v>2</v>
      </c>
      <c r="I19" s="17">
        <v>0</v>
      </c>
      <c r="J19" s="17">
        <v>0</v>
      </c>
      <c r="K19" s="15"/>
      <c r="L19" s="13">
        <v>5</v>
      </c>
      <c r="M19" s="17">
        <v>1</v>
      </c>
      <c r="N19" s="17">
        <v>1</v>
      </c>
      <c r="O19" s="15"/>
    </row>
    <row r="20" spans="3:15" ht="13.5">
      <c r="C20" s="1" t="s">
        <v>274</v>
      </c>
      <c r="D20" s="13">
        <v>1</v>
      </c>
      <c r="E20" s="17"/>
      <c r="F20" s="17"/>
      <c r="G20" s="15"/>
      <c r="H20" s="13">
        <v>2</v>
      </c>
      <c r="I20" s="17">
        <v>1</v>
      </c>
      <c r="J20" s="17">
        <v>1</v>
      </c>
      <c r="K20" s="15"/>
      <c r="L20" s="13">
        <v>2</v>
      </c>
      <c r="M20" s="17"/>
      <c r="N20" s="17"/>
      <c r="O20" s="15"/>
    </row>
    <row r="21" spans="3:15" ht="13.5">
      <c r="C21" s="1" t="s">
        <v>275</v>
      </c>
      <c r="D21" s="13">
        <v>139</v>
      </c>
      <c r="E21" s="17">
        <v>51</v>
      </c>
      <c r="F21" s="17">
        <v>45</v>
      </c>
      <c r="G21" s="15">
        <v>17</v>
      </c>
      <c r="H21" s="13">
        <v>109</v>
      </c>
      <c r="I21" s="17">
        <v>41</v>
      </c>
      <c r="J21" s="17">
        <v>40</v>
      </c>
      <c r="K21" s="15">
        <v>15</v>
      </c>
      <c r="L21" s="13">
        <v>28</v>
      </c>
      <c r="M21" s="17">
        <v>16</v>
      </c>
      <c r="N21" s="17">
        <v>12</v>
      </c>
      <c r="O21" s="15">
        <v>5</v>
      </c>
    </row>
    <row r="22" spans="3:15" ht="13.5">
      <c r="C22" s="1" t="s">
        <v>276</v>
      </c>
      <c r="D22" s="13">
        <v>13</v>
      </c>
      <c r="E22" s="17">
        <v>10</v>
      </c>
      <c r="F22" s="17">
        <v>8</v>
      </c>
      <c r="G22" s="15">
        <v>3</v>
      </c>
      <c r="H22" s="13">
        <v>13</v>
      </c>
      <c r="I22" s="17">
        <v>10</v>
      </c>
      <c r="J22" s="17">
        <v>8</v>
      </c>
      <c r="K22" s="15">
        <v>1</v>
      </c>
      <c r="L22" s="13">
        <v>2</v>
      </c>
      <c r="M22" s="17">
        <v>2</v>
      </c>
      <c r="N22" s="17">
        <v>2</v>
      </c>
      <c r="O22" s="15">
        <v>0</v>
      </c>
    </row>
    <row r="23" spans="3:15" ht="13.5">
      <c r="C23" s="1" t="s">
        <v>277</v>
      </c>
      <c r="D23" s="13">
        <v>10</v>
      </c>
      <c r="E23" s="17">
        <v>3</v>
      </c>
      <c r="F23" s="17">
        <v>3</v>
      </c>
      <c r="G23" s="15">
        <v>10</v>
      </c>
      <c r="H23" s="13">
        <v>15</v>
      </c>
      <c r="I23" s="17">
        <v>4</v>
      </c>
      <c r="J23" s="17">
        <v>3</v>
      </c>
      <c r="K23" s="15">
        <v>15</v>
      </c>
      <c r="L23" s="13">
        <v>10</v>
      </c>
      <c r="M23" s="17">
        <v>0</v>
      </c>
      <c r="N23" s="17">
        <v>0</v>
      </c>
      <c r="O23" s="15">
        <v>10</v>
      </c>
    </row>
    <row r="24" spans="3:15" ht="13.5">
      <c r="C24" s="1" t="s">
        <v>278</v>
      </c>
      <c r="D24" s="13">
        <v>53</v>
      </c>
      <c r="E24" s="17">
        <v>22</v>
      </c>
      <c r="F24" s="17">
        <v>21</v>
      </c>
      <c r="G24" s="15">
        <v>12</v>
      </c>
      <c r="H24" s="13">
        <v>69</v>
      </c>
      <c r="I24" s="17">
        <v>24</v>
      </c>
      <c r="J24" s="17">
        <v>16</v>
      </c>
      <c r="K24" s="15">
        <v>42</v>
      </c>
      <c r="L24" s="13">
        <v>14</v>
      </c>
      <c r="M24" s="17">
        <v>6</v>
      </c>
      <c r="N24" s="17">
        <v>5</v>
      </c>
      <c r="O24" s="15">
        <v>24</v>
      </c>
    </row>
    <row r="25" spans="3:15" ht="13.5">
      <c r="C25" s="1" t="s">
        <v>279</v>
      </c>
      <c r="D25" s="13">
        <v>2</v>
      </c>
      <c r="E25" s="17">
        <v>2</v>
      </c>
      <c r="F25" s="17">
        <v>2</v>
      </c>
      <c r="G25" s="15">
        <v>2</v>
      </c>
      <c r="H25" s="13">
        <v>4</v>
      </c>
      <c r="I25" s="17">
        <v>4</v>
      </c>
      <c r="J25" s="17">
        <v>4</v>
      </c>
      <c r="K25" s="15">
        <v>4</v>
      </c>
      <c r="L25" s="13">
        <v>2</v>
      </c>
      <c r="M25" s="17">
        <v>2</v>
      </c>
      <c r="N25" s="17">
        <v>2</v>
      </c>
      <c r="O25" s="15">
        <v>2</v>
      </c>
    </row>
    <row r="26" spans="3:15" ht="13.5">
      <c r="C26" s="1" t="s">
        <v>280</v>
      </c>
      <c r="D26" s="13">
        <v>12</v>
      </c>
      <c r="E26" s="17">
        <v>4</v>
      </c>
      <c r="F26" s="17">
        <v>4</v>
      </c>
      <c r="G26" s="15"/>
      <c r="H26" s="13">
        <v>9</v>
      </c>
      <c r="I26" s="17">
        <v>0</v>
      </c>
      <c r="J26" s="17">
        <v>0</v>
      </c>
      <c r="K26" s="15"/>
      <c r="L26" s="13">
        <v>4</v>
      </c>
      <c r="M26" s="17">
        <v>2</v>
      </c>
      <c r="N26" s="17">
        <v>2</v>
      </c>
      <c r="O26" s="15"/>
    </row>
    <row r="27" spans="3:15" ht="13.5">
      <c r="C27" s="1"/>
      <c r="D27" s="13"/>
      <c r="E27" s="17"/>
      <c r="F27" s="17"/>
      <c r="G27" s="15"/>
      <c r="H27" s="13"/>
      <c r="I27" s="17"/>
      <c r="J27" s="17"/>
      <c r="K27" s="15"/>
      <c r="L27" s="13"/>
      <c r="M27" s="17"/>
      <c r="N27" s="17"/>
      <c r="O27" s="15"/>
    </row>
    <row r="28" spans="3:15" ht="13.5">
      <c r="C28" s="1" t="s">
        <v>413</v>
      </c>
      <c r="D28" s="13">
        <f>SUM(D10:D26)</f>
        <v>1021</v>
      </c>
      <c r="E28" s="17">
        <f>SUM(E10:E26)</f>
        <v>543</v>
      </c>
      <c r="F28" s="17">
        <f>SUM(F10:F26)</f>
        <v>465</v>
      </c>
      <c r="G28" s="15">
        <f>SUM(G10:G26)</f>
        <v>50</v>
      </c>
      <c r="H28" s="13">
        <f aca="true" t="shared" si="0" ref="H28:O28">SUM(H10:H26)</f>
        <v>937</v>
      </c>
      <c r="I28" s="17">
        <f t="shared" si="0"/>
        <v>531</v>
      </c>
      <c r="J28" s="17">
        <f t="shared" si="0"/>
        <v>464</v>
      </c>
      <c r="K28" s="15">
        <f t="shared" si="0"/>
        <v>83</v>
      </c>
      <c r="L28" s="13">
        <f t="shared" si="0"/>
        <v>236</v>
      </c>
      <c r="M28" s="17">
        <f t="shared" si="0"/>
        <v>143</v>
      </c>
      <c r="N28" s="17">
        <f t="shared" si="0"/>
        <v>113</v>
      </c>
      <c r="O28" s="15">
        <f t="shared" si="0"/>
        <v>41</v>
      </c>
    </row>
    <row r="31" spans="3:15" ht="13.5">
      <c r="C31" s="292"/>
      <c r="D31" s="295" t="s">
        <v>640</v>
      </c>
      <c r="E31" s="295"/>
      <c r="F31" s="295"/>
      <c r="G31" s="295"/>
      <c r="H31" s="295" t="s">
        <v>632</v>
      </c>
      <c r="I31" s="295"/>
      <c r="J31" s="295"/>
      <c r="K31" s="295"/>
      <c r="L31" s="295" t="s">
        <v>658</v>
      </c>
      <c r="M31" s="295"/>
      <c r="N31" s="295"/>
      <c r="O31" s="295"/>
    </row>
    <row r="32" spans="3:15" ht="13.5">
      <c r="C32" s="292"/>
      <c r="D32" s="4" t="s">
        <v>659</v>
      </c>
      <c r="E32" s="54" t="s">
        <v>660</v>
      </c>
      <c r="F32" s="54" t="s">
        <v>661</v>
      </c>
      <c r="G32" s="53" t="s">
        <v>662</v>
      </c>
      <c r="H32" s="4" t="s">
        <v>659</v>
      </c>
      <c r="I32" s="54" t="s">
        <v>660</v>
      </c>
      <c r="J32" s="54" t="s">
        <v>661</v>
      </c>
      <c r="K32" s="53" t="s">
        <v>662</v>
      </c>
      <c r="L32" s="4" t="s">
        <v>659</v>
      </c>
      <c r="M32" s="54" t="s">
        <v>660</v>
      </c>
      <c r="N32" s="54" t="s">
        <v>661</v>
      </c>
      <c r="O32" s="53" t="s">
        <v>662</v>
      </c>
    </row>
    <row r="33" spans="3:15" ht="13.5">
      <c r="C33" s="1" t="s">
        <v>264</v>
      </c>
      <c r="D33" s="81">
        <f aca="true" t="shared" si="1" ref="D33:E48">+D10-E10</f>
        <v>196</v>
      </c>
      <c r="E33" s="82">
        <f t="shared" si="1"/>
        <v>47</v>
      </c>
      <c r="F33" s="46">
        <f>+F10/E10</f>
        <v>0.8469055374592834</v>
      </c>
      <c r="G33" s="83">
        <f>+F10/E10</f>
        <v>0.8469055374592834</v>
      </c>
      <c r="H33" s="5">
        <f aca="true" t="shared" si="2" ref="H33:I49">+H10-I10</f>
        <v>145</v>
      </c>
      <c r="I33" s="22">
        <f t="shared" si="2"/>
        <v>32</v>
      </c>
      <c r="J33" s="46">
        <f aca="true" t="shared" si="3" ref="J33:J49">+J10/I10</f>
        <v>0.8933333333333333</v>
      </c>
      <c r="K33" s="83">
        <f aca="true" t="shared" si="4" ref="K33:K49">+J10/I10</f>
        <v>0.8933333333333333</v>
      </c>
      <c r="L33" s="5">
        <f aca="true" t="shared" si="5" ref="L33:M49">+L10-M10</f>
        <v>20</v>
      </c>
      <c r="M33" s="22">
        <f t="shared" si="5"/>
        <v>18</v>
      </c>
      <c r="N33" s="46">
        <f aca="true" t="shared" si="6" ref="N33:N49">+N10/M10</f>
        <v>0.7721518987341772</v>
      </c>
      <c r="O33" s="83">
        <f aca="true" t="shared" si="7" ref="O33:O49">+N10/M10</f>
        <v>0.7721518987341772</v>
      </c>
    </row>
    <row r="34" spans="3:15" ht="13.5">
      <c r="C34" s="1" t="s">
        <v>265</v>
      </c>
      <c r="D34" s="81">
        <f t="shared" si="1"/>
        <v>54</v>
      </c>
      <c r="E34" s="82">
        <f t="shared" si="1"/>
        <v>3</v>
      </c>
      <c r="F34" s="46">
        <f aca="true" t="shared" si="8" ref="F34:F51">+F11/E11</f>
        <v>0.8125</v>
      </c>
      <c r="G34" s="83">
        <f aca="true" t="shared" si="9" ref="G34:G49">+F11/E11</f>
        <v>0.8125</v>
      </c>
      <c r="H34" s="5">
        <f t="shared" si="2"/>
        <v>32</v>
      </c>
      <c r="I34" s="22">
        <f t="shared" si="2"/>
        <v>13</v>
      </c>
      <c r="J34" s="46">
        <f t="shared" si="3"/>
        <v>0.6285714285714286</v>
      </c>
      <c r="K34" s="83">
        <f t="shared" si="4"/>
        <v>0.6285714285714286</v>
      </c>
      <c r="L34" s="5">
        <f t="shared" si="5"/>
        <v>17</v>
      </c>
      <c r="M34" s="22">
        <f t="shared" si="5"/>
        <v>3</v>
      </c>
      <c r="N34" s="46">
        <f t="shared" si="6"/>
        <v>0.4</v>
      </c>
      <c r="O34" s="83">
        <f t="shared" si="7"/>
        <v>0.4</v>
      </c>
    </row>
    <row r="35" spans="3:15" ht="13.5">
      <c r="C35" s="1" t="s">
        <v>266</v>
      </c>
      <c r="D35" s="81">
        <f t="shared" si="1"/>
        <v>8</v>
      </c>
      <c r="E35" s="82">
        <f t="shared" si="1"/>
        <v>2</v>
      </c>
      <c r="F35" s="46">
        <f t="shared" si="8"/>
        <v>0.92</v>
      </c>
      <c r="G35" s="83">
        <f t="shared" si="9"/>
        <v>0.92</v>
      </c>
      <c r="H35" s="5">
        <f t="shared" si="2"/>
        <v>18</v>
      </c>
      <c r="I35" s="22">
        <f t="shared" si="2"/>
        <v>5</v>
      </c>
      <c r="J35" s="46">
        <f t="shared" si="3"/>
        <v>0.8333333333333334</v>
      </c>
      <c r="K35" s="83">
        <f t="shared" si="4"/>
        <v>0.8333333333333334</v>
      </c>
      <c r="L35" s="5">
        <f t="shared" si="5"/>
        <v>3</v>
      </c>
      <c r="M35" s="22">
        <f t="shared" si="5"/>
        <v>0</v>
      </c>
      <c r="N35" s="46">
        <f t="shared" si="6"/>
        <v>1</v>
      </c>
      <c r="O35" s="83">
        <f t="shared" si="7"/>
        <v>1</v>
      </c>
    </row>
    <row r="36" spans="3:15" ht="13.5">
      <c r="C36" s="1" t="s">
        <v>267</v>
      </c>
      <c r="D36" s="81">
        <f t="shared" si="1"/>
        <v>18</v>
      </c>
      <c r="E36" s="82">
        <f t="shared" si="1"/>
        <v>6</v>
      </c>
      <c r="F36" s="46">
        <f t="shared" si="8"/>
        <v>0.6470588235294118</v>
      </c>
      <c r="G36" s="83">
        <f t="shared" si="9"/>
        <v>0.6470588235294118</v>
      </c>
      <c r="H36" s="5">
        <f t="shared" si="2"/>
        <v>10</v>
      </c>
      <c r="I36" s="22">
        <f t="shared" si="2"/>
        <v>3</v>
      </c>
      <c r="J36" s="46">
        <f t="shared" si="3"/>
        <v>0.8235294117647058</v>
      </c>
      <c r="K36" s="83">
        <f t="shared" si="4"/>
        <v>0.8235294117647058</v>
      </c>
      <c r="L36" s="5">
        <f t="shared" si="5"/>
        <v>0</v>
      </c>
      <c r="M36" s="22">
        <f t="shared" si="5"/>
        <v>1</v>
      </c>
      <c r="N36" s="46">
        <f t="shared" si="6"/>
        <v>0.8</v>
      </c>
      <c r="O36" s="83">
        <f t="shared" si="7"/>
        <v>0.8</v>
      </c>
    </row>
    <row r="37" spans="3:15" ht="13.5">
      <c r="C37" s="1" t="s">
        <v>268</v>
      </c>
      <c r="D37" s="81">
        <f t="shared" si="1"/>
        <v>13</v>
      </c>
      <c r="E37" s="82">
        <f t="shared" si="1"/>
        <v>2</v>
      </c>
      <c r="F37" s="46">
        <f t="shared" si="8"/>
        <v>0.3333333333333333</v>
      </c>
      <c r="G37" s="83">
        <f t="shared" si="9"/>
        <v>0.3333333333333333</v>
      </c>
      <c r="H37" s="5">
        <f t="shared" si="2"/>
        <v>2</v>
      </c>
      <c r="I37" s="22">
        <f t="shared" si="2"/>
        <v>0</v>
      </c>
      <c r="J37" s="46">
        <f t="shared" si="3"/>
        <v>1</v>
      </c>
      <c r="K37" s="83">
        <f t="shared" si="4"/>
        <v>1</v>
      </c>
      <c r="L37" s="5">
        <f t="shared" si="5"/>
        <v>0</v>
      </c>
      <c r="M37" s="22">
        <f t="shared" si="5"/>
        <v>0</v>
      </c>
      <c r="N37" s="46" t="e">
        <f>+N14/M14</f>
        <v>#DIV/0!</v>
      </c>
      <c r="O37" s="83" t="e">
        <f>+N14/M14</f>
        <v>#DIV/0!</v>
      </c>
    </row>
    <row r="38" spans="3:15" ht="13.5">
      <c r="C38" s="1" t="s">
        <v>269</v>
      </c>
      <c r="D38" s="81">
        <f t="shared" si="1"/>
        <v>0</v>
      </c>
      <c r="E38" s="82">
        <f t="shared" si="1"/>
        <v>0</v>
      </c>
      <c r="F38" s="46">
        <f t="shared" si="8"/>
        <v>1</v>
      </c>
      <c r="G38" s="83">
        <f t="shared" si="9"/>
        <v>1</v>
      </c>
      <c r="H38" s="5">
        <f t="shared" si="2"/>
        <v>0</v>
      </c>
      <c r="I38" s="22">
        <f t="shared" si="2"/>
        <v>0</v>
      </c>
      <c r="J38" s="46">
        <f t="shared" si="3"/>
        <v>1</v>
      </c>
      <c r="K38" s="83">
        <f t="shared" si="4"/>
        <v>1</v>
      </c>
      <c r="L38" s="5">
        <f t="shared" si="5"/>
        <v>0</v>
      </c>
      <c r="M38" s="22">
        <f t="shared" si="5"/>
        <v>0</v>
      </c>
      <c r="N38" s="46">
        <f t="shared" si="6"/>
        <v>1</v>
      </c>
      <c r="O38" s="83">
        <f t="shared" si="7"/>
        <v>1</v>
      </c>
    </row>
    <row r="39" spans="3:15" ht="13.5">
      <c r="C39" s="1" t="s">
        <v>270</v>
      </c>
      <c r="D39" s="81">
        <f t="shared" si="1"/>
        <v>40</v>
      </c>
      <c r="E39" s="82">
        <f t="shared" si="1"/>
        <v>3</v>
      </c>
      <c r="F39" s="46">
        <f t="shared" si="8"/>
        <v>0.9117647058823529</v>
      </c>
      <c r="G39" s="83">
        <f t="shared" si="9"/>
        <v>0.9117647058823529</v>
      </c>
      <c r="H39" s="5">
        <f t="shared" si="2"/>
        <v>36</v>
      </c>
      <c r="I39" s="22">
        <f t="shared" si="2"/>
        <v>2</v>
      </c>
      <c r="J39" s="46">
        <f t="shared" si="3"/>
        <v>0.9259259259259259</v>
      </c>
      <c r="K39" s="83">
        <f t="shared" si="4"/>
        <v>0.9259259259259259</v>
      </c>
      <c r="L39" s="5">
        <f t="shared" si="5"/>
        <v>8</v>
      </c>
      <c r="M39" s="22">
        <f t="shared" si="5"/>
        <v>1</v>
      </c>
      <c r="N39" s="46">
        <f t="shared" si="6"/>
        <v>0.875</v>
      </c>
      <c r="O39" s="83">
        <f t="shared" si="7"/>
        <v>0.875</v>
      </c>
    </row>
    <row r="40" spans="3:15" ht="13.5">
      <c r="C40" s="1" t="s">
        <v>271</v>
      </c>
      <c r="D40" s="81">
        <f t="shared" si="1"/>
        <v>6</v>
      </c>
      <c r="E40" s="82">
        <f t="shared" si="1"/>
        <v>6</v>
      </c>
      <c r="F40" s="46">
        <f t="shared" si="8"/>
        <v>0.8421052631578947</v>
      </c>
      <c r="G40" s="83">
        <f t="shared" si="9"/>
        <v>0.8421052631578947</v>
      </c>
      <c r="H40" s="5">
        <f t="shared" si="2"/>
        <v>15</v>
      </c>
      <c r="I40" s="22">
        <f t="shared" si="2"/>
        <v>-1</v>
      </c>
      <c r="J40" s="46">
        <f t="shared" si="3"/>
        <v>1.0333333333333334</v>
      </c>
      <c r="K40" s="83">
        <f t="shared" si="4"/>
        <v>1.0333333333333334</v>
      </c>
      <c r="L40" s="5">
        <f t="shared" si="5"/>
        <v>4</v>
      </c>
      <c r="M40" s="22">
        <f t="shared" si="5"/>
        <v>2</v>
      </c>
      <c r="N40" s="46">
        <f t="shared" si="6"/>
        <v>0.6666666666666666</v>
      </c>
      <c r="O40" s="83">
        <f t="shared" si="7"/>
        <v>0.6666666666666666</v>
      </c>
    </row>
    <row r="41" spans="3:15" ht="13.5">
      <c r="C41" s="1" t="s">
        <v>272</v>
      </c>
      <c r="D41" s="81">
        <f t="shared" si="1"/>
        <v>5</v>
      </c>
      <c r="E41" s="82">
        <f t="shared" si="1"/>
        <v>0</v>
      </c>
      <c r="F41" s="46">
        <f t="shared" si="8"/>
        <v>1</v>
      </c>
      <c r="G41" s="83">
        <f t="shared" si="9"/>
        <v>1</v>
      </c>
      <c r="H41" s="5">
        <f t="shared" si="2"/>
        <v>9</v>
      </c>
      <c r="I41" s="22">
        <f t="shared" si="2"/>
        <v>1</v>
      </c>
      <c r="J41" s="46">
        <f t="shared" si="3"/>
        <v>0.6666666666666666</v>
      </c>
      <c r="K41" s="83">
        <f t="shared" si="4"/>
        <v>0.6666666666666666</v>
      </c>
      <c r="L41" s="5">
        <f t="shared" si="5"/>
        <v>3</v>
      </c>
      <c r="M41" s="22">
        <f t="shared" si="5"/>
        <v>0</v>
      </c>
      <c r="N41" s="46">
        <f t="shared" si="6"/>
        <v>1</v>
      </c>
      <c r="O41" s="83">
        <f t="shared" si="7"/>
        <v>1</v>
      </c>
    </row>
    <row r="42" spans="3:15" ht="13.5">
      <c r="C42" s="1" t="s">
        <v>273</v>
      </c>
      <c r="D42" s="81">
        <f t="shared" si="1"/>
        <v>0</v>
      </c>
      <c r="E42" s="82">
        <f t="shared" si="1"/>
        <v>0</v>
      </c>
      <c r="F42" s="46" t="e">
        <f t="shared" si="8"/>
        <v>#DIV/0!</v>
      </c>
      <c r="G42" s="83" t="e">
        <f t="shared" si="9"/>
        <v>#DIV/0!</v>
      </c>
      <c r="H42" s="5">
        <f t="shared" si="2"/>
        <v>2</v>
      </c>
      <c r="I42" s="22">
        <f t="shared" si="2"/>
        <v>0</v>
      </c>
      <c r="J42" s="46" t="e">
        <f t="shared" si="3"/>
        <v>#DIV/0!</v>
      </c>
      <c r="K42" s="83" t="e">
        <f t="shared" si="4"/>
        <v>#DIV/0!</v>
      </c>
      <c r="L42" s="5">
        <f t="shared" si="5"/>
        <v>4</v>
      </c>
      <c r="M42" s="22">
        <f t="shared" si="5"/>
        <v>0</v>
      </c>
      <c r="N42" s="46">
        <f t="shared" si="6"/>
        <v>1</v>
      </c>
      <c r="O42" s="83">
        <f t="shared" si="7"/>
        <v>1</v>
      </c>
    </row>
    <row r="43" spans="3:15" ht="13.5">
      <c r="C43" s="1" t="s">
        <v>274</v>
      </c>
      <c r="D43" s="81">
        <f t="shared" si="1"/>
        <v>1</v>
      </c>
      <c r="E43" s="82">
        <f t="shared" si="1"/>
        <v>0</v>
      </c>
      <c r="F43" s="46" t="e">
        <f t="shared" si="8"/>
        <v>#DIV/0!</v>
      </c>
      <c r="G43" s="83" t="e">
        <f t="shared" si="9"/>
        <v>#DIV/0!</v>
      </c>
      <c r="H43" s="5">
        <f t="shared" si="2"/>
        <v>1</v>
      </c>
      <c r="I43" s="22">
        <f t="shared" si="2"/>
        <v>0</v>
      </c>
      <c r="J43" s="46">
        <f t="shared" si="3"/>
        <v>1</v>
      </c>
      <c r="K43" s="83">
        <f t="shared" si="4"/>
        <v>1</v>
      </c>
      <c r="L43" s="5">
        <f t="shared" si="5"/>
        <v>2</v>
      </c>
      <c r="M43" s="22">
        <f t="shared" si="5"/>
        <v>0</v>
      </c>
      <c r="N43" s="46" t="e">
        <f t="shared" si="6"/>
        <v>#DIV/0!</v>
      </c>
      <c r="O43" s="83" t="e">
        <f t="shared" si="7"/>
        <v>#DIV/0!</v>
      </c>
    </row>
    <row r="44" spans="3:15" ht="13.5">
      <c r="C44" s="1" t="s">
        <v>275</v>
      </c>
      <c r="D44" s="81">
        <f t="shared" si="1"/>
        <v>88</v>
      </c>
      <c r="E44" s="82">
        <f t="shared" si="1"/>
        <v>6</v>
      </c>
      <c r="F44" s="46">
        <f t="shared" si="8"/>
        <v>0.8823529411764706</v>
      </c>
      <c r="G44" s="83">
        <f t="shared" si="9"/>
        <v>0.8823529411764706</v>
      </c>
      <c r="H44" s="5">
        <f t="shared" si="2"/>
        <v>68</v>
      </c>
      <c r="I44" s="22">
        <f t="shared" si="2"/>
        <v>1</v>
      </c>
      <c r="J44" s="46">
        <f t="shared" si="3"/>
        <v>0.975609756097561</v>
      </c>
      <c r="K44" s="83">
        <f t="shared" si="4"/>
        <v>0.975609756097561</v>
      </c>
      <c r="L44" s="5">
        <f t="shared" si="5"/>
        <v>12</v>
      </c>
      <c r="M44" s="22">
        <f t="shared" si="5"/>
        <v>4</v>
      </c>
      <c r="N44" s="46">
        <f t="shared" si="6"/>
        <v>0.75</v>
      </c>
      <c r="O44" s="83">
        <f t="shared" si="7"/>
        <v>0.75</v>
      </c>
    </row>
    <row r="45" spans="3:15" ht="13.5">
      <c r="C45" s="1" t="s">
        <v>276</v>
      </c>
      <c r="D45" s="81">
        <f t="shared" si="1"/>
        <v>3</v>
      </c>
      <c r="E45" s="82">
        <f t="shared" si="1"/>
        <v>2</v>
      </c>
      <c r="F45" s="46">
        <f t="shared" si="8"/>
        <v>0.8</v>
      </c>
      <c r="G45" s="83">
        <f t="shared" si="9"/>
        <v>0.8</v>
      </c>
      <c r="H45" s="5">
        <f t="shared" si="2"/>
        <v>3</v>
      </c>
      <c r="I45" s="22">
        <f t="shared" si="2"/>
        <v>2</v>
      </c>
      <c r="J45" s="46">
        <f t="shared" si="3"/>
        <v>0.8</v>
      </c>
      <c r="K45" s="83">
        <f t="shared" si="4"/>
        <v>0.8</v>
      </c>
      <c r="L45" s="5">
        <f t="shared" si="5"/>
        <v>0</v>
      </c>
      <c r="M45" s="22">
        <f t="shared" si="5"/>
        <v>0</v>
      </c>
      <c r="N45" s="46">
        <f t="shared" si="6"/>
        <v>1</v>
      </c>
      <c r="O45" s="83">
        <f t="shared" si="7"/>
        <v>1</v>
      </c>
    </row>
    <row r="46" spans="3:15" ht="13.5">
      <c r="C46" s="1" t="s">
        <v>277</v>
      </c>
      <c r="D46" s="81">
        <f t="shared" si="1"/>
        <v>7</v>
      </c>
      <c r="E46" s="82">
        <f t="shared" si="1"/>
        <v>0</v>
      </c>
      <c r="F46" s="46">
        <f t="shared" si="8"/>
        <v>1</v>
      </c>
      <c r="G46" s="83">
        <f t="shared" si="9"/>
        <v>1</v>
      </c>
      <c r="H46" s="5">
        <f t="shared" si="2"/>
        <v>11</v>
      </c>
      <c r="I46" s="22">
        <f t="shared" si="2"/>
        <v>1</v>
      </c>
      <c r="J46" s="46">
        <f t="shared" si="3"/>
        <v>0.75</v>
      </c>
      <c r="K46" s="83">
        <f t="shared" si="4"/>
        <v>0.75</v>
      </c>
      <c r="L46" s="5">
        <f t="shared" si="5"/>
        <v>10</v>
      </c>
      <c r="M46" s="22">
        <f t="shared" si="5"/>
        <v>0</v>
      </c>
      <c r="N46" s="46" t="e">
        <f t="shared" si="6"/>
        <v>#DIV/0!</v>
      </c>
      <c r="O46" s="83" t="e">
        <f t="shared" si="7"/>
        <v>#DIV/0!</v>
      </c>
    </row>
    <row r="47" spans="3:15" ht="13.5">
      <c r="C47" s="1" t="s">
        <v>278</v>
      </c>
      <c r="D47" s="81">
        <f t="shared" si="1"/>
        <v>31</v>
      </c>
      <c r="E47" s="82">
        <f t="shared" si="1"/>
        <v>1</v>
      </c>
      <c r="F47" s="46">
        <f t="shared" si="8"/>
        <v>0.9545454545454546</v>
      </c>
      <c r="G47" s="83">
        <f t="shared" si="9"/>
        <v>0.9545454545454546</v>
      </c>
      <c r="H47" s="5">
        <f t="shared" si="2"/>
        <v>45</v>
      </c>
      <c r="I47" s="22">
        <f t="shared" si="2"/>
        <v>8</v>
      </c>
      <c r="J47" s="46">
        <f t="shared" si="3"/>
        <v>0.6666666666666666</v>
      </c>
      <c r="K47" s="83">
        <f t="shared" si="4"/>
        <v>0.6666666666666666</v>
      </c>
      <c r="L47" s="5">
        <f t="shared" si="5"/>
        <v>8</v>
      </c>
      <c r="M47" s="22">
        <f t="shared" si="5"/>
        <v>1</v>
      </c>
      <c r="N47" s="46">
        <f t="shared" si="6"/>
        <v>0.8333333333333334</v>
      </c>
      <c r="O47" s="83">
        <f t="shared" si="7"/>
        <v>0.8333333333333334</v>
      </c>
    </row>
    <row r="48" spans="3:15" ht="13.5">
      <c r="C48" s="1" t="s">
        <v>279</v>
      </c>
      <c r="D48" s="81">
        <f t="shared" si="1"/>
        <v>0</v>
      </c>
      <c r="E48" s="82">
        <f t="shared" si="1"/>
        <v>0</v>
      </c>
      <c r="F48" s="46">
        <f t="shared" si="8"/>
        <v>1</v>
      </c>
      <c r="G48" s="83">
        <f t="shared" si="9"/>
        <v>1</v>
      </c>
      <c r="H48" s="5">
        <f t="shared" si="2"/>
        <v>0</v>
      </c>
      <c r="I48" s="22">
        <f t="shared" si="2"/>
        <v>0</v>
      </c>
      <c r="J48" s="46">
        <f t="shared" si="3"/>
        <v>1</v>
      </c>
      <c r="K48" s="83">
        <f t="shared" si="4"/>
        <v>1</v>
      </c>
      <c r="L48" s="5">
        <f t="shared" si="5"/>
        <v>0</v>
      </c>
      <c r="M48" s="22">
        <f t="shared" si="5"/>
        <v>0</v>
      </c>
      <c r="N48" s="46">
        <f t="shared" si="6"/>
        <v>1</v>
      </c>
      <c r="O48" s="83">
        <f t="shared" si="7"/>
        <v>1</v>
      </c>
    </row>
    <row r="49" spans="3:15" ht="13.5">
      <c r="C49" s="1" t="s">
        <v>280</v>
      </c>
      <c r="D49" s="81">
        <f aca="true" t="shared" si="10" ref="D49:E51">+D26-E26</f>
        <v>8</v>
      </c>
      <c r="E49" s="82">
        <f t="shared" si="10"/>
        <v>0</v>
      </c>
      <c r="F49" s="46">
        <f t="shared" si="8"/>
        <v>1</v>
      </c>
      <c r="G49" s="83">
        <f t="shared" si="9"/>
        <v>1</v>
      </c>
      <c r="H49" s="5">
        <f t="shared" si="2"/>
        <v>9</v>
      </c>
      <c r="I49" s="22">
        <f t="shared" si="2"/>
        <v>0</v>
      </c>
      <c r="J49" s="46" t="e">
        <f t="shared" si="3"/>
        <v>#DIV/0!</v>
      </c>
      <c r="K49" s="83" t="e">
        <f t="shared" si="4"/>
        <v>#DIV/0!</v>
      </c>
      <c r="L49" s="5">
        <f t="shared" si="5"/>
        <v>2</v>
      </c>
      <c r="M49" s="22">
        <f t="shared" si="5"/>
        <v>0</v>
      </c>
      <c r="N49" s="46">
        <f t="shared" si="6"/>
        <v>1</v>
      </c>
      <c r="O49" s="83">
        <f t="shared" si="7"/>
        <v>1</v>
      </c>
    </row>
    <row r="50" spans="3:15" ht="13.5">
      <c r="C50" s="1"/>
      <c r="D50" s="81"/>
      <c r="E50" s="82"/>
      <c r="F50" s="46"/>
      <c r="G50" s="83"/>
      <c r="H50" s="5"/>
      <c r="I50" s="22"/>
      <c r="J50" s="46"/>
      <c r="K50" s="83"/>
      <c r="L50" s="5"/>
      <c r="M50" s="22"/>
      <c r="N50" s="46"/>
      <c r="O50" s="83"/>
    </row>
    <row r="51" spans="3:15" ht="13.5">
      <c r="C51" s="1" t="s">
        <v>413</v>
      </c>
      <c r="D51" s="81">
        <f t="shared" si="10"/>
        <v>478</v>
      </c>
      <c r="E51" s="82">
        <f t="shared" si="10"/>
        <v>78</v>
      </c>
      <c r="F51" s="46">
        <f t="shared" si="8"/>
        <v>0.856353591160221</v>
      </c>
      <c r="G51" s="83">
        <f>+F28/E28</f>
        <v>0.856353591160221</v>
      </c>
      <c r="H51" s="5">
        <f>+H28-I28</f>
        <v>406</v>
      </c>
      <c r="I51" s="22">
        <f>+I28-J28</f>
        <v>67</v>
      </c>
      <c r="J51" s="46">
        <f>+J28/I28</f>
        <v>0.8738229755178908</v>
      </c>
      <c r="K51" s="83">
        <f>+J28/I28</f>
        <v>0.8738229755178908</v>
      </c>
      <c r="L51" s="5">
        <f>+L28-M28</f>
        <v>93</v>
      </c>
      <c r="M51" s="22">
        <f>+M28-N28</f>
        <v>30</v>
      </c>
      <c r="N51" s="46">
        <f>+N28/M28</f>
        <v>0.7902097902097902</v>
      </c>
      <c r="O51" s="83">
        <f>+N28/M28</f>
        <v>0.7902097902097902</v>
      </c>
    </row>
    <row r="52" spans="3:15" ht="13.5">
      <c r="C52" s="18"/>
      <c r="D52" s="84"/>
      <c r="E52" s="84"/>
      <c r="F52" s="79"/>
      <c r="G52" s="79"/>
      <c r="H52" s="18"/>
      <c r="I52" s="18"/>
      <c r="J52" s="18"/>
      <c r="K52" s="18"/>
      <c r="L52" s="18"/>
      <c r="M52" s="18"/>
      <c r="N52" s="18"/>
      <c r="O52" s="18"/>
    </row>
    <row r="53" spans="3:15" ht="13.5">
      <c r="C53" s="18"/>
      <c r="D53" s="84"/>
      <c r="E53" s="84"/>
      <c r="F53" s="79"/>
      <c r="G53" s="79"/>
      <c r="H53" s="18"/>
      <c r="I53" s="18"/>
      <c r="J53" s="18"/>
      <c r="K53" s="18"/>
      <c r="L53" s="18"/>
      <c r="M53" s="18"/>
      <c r="N53" s="18"/>
      <c r="O53" s="18"/>
    </row>
    <row r="55" spans="3:11" ht="13.5">
      <c r="C55" s="292"/>
      <c r="D55" s="295" t="s">
        <v>649</v>
      </c>
      <c r="E55" s="295"/>
      <c r="F55" s="295"/>
      <c r="G55" s="295"/>
      <c r="H55" s="292"/>
      <c r="I55" s="292"/>
      <c r="J55" s="292"/>
      <c r="K55" s="292"/>
    </row>
    <row r="56" spans="3:11" ht="13.5">
      <c r="C56" s="292"/>
      <c r="D56" s="407" t="s">
        <v>624</v>
      </c>
      <c r="E56" s="406" t="s">
        <v>625</v>
      </c>
      <c r="F56" s="406" t="s">
        <v>626</v>
      </c>
      <c r="G56" s="391" t="s">
        <v>627</v>
      </c>
      <c r="H56" s="408" t="s">
        <v>659</v>
      </c>
      <c r="I56" s="409" t="s">
        <v>660</v>
      </c>
      <c r="J56" s="409" t="s">
        <v>661</v>
      </c>
      <c r="K56" s="410" t="s">
        <v>662</v>
      </c>
    </row>
    <row r="57" spans="3:11" ht="13.5">
      <c r="C57" s="292"/>
      <c r="D57" s="407"/>
      <c r="E57" s="406"/>
      <c r="F57" s="406"/>
      <c r="G57" s="391"/>
      <c r="H57" s="408"/>
      <c r="I57" s="409"/>
      <c r="J57" s="409"/>
      <c r="K57" s="410"/>
    </row>
    <row r="58" spans="3:11" ht="13.5">
      <c r="C58" s="1" t="s">
        <v>264</v>
      </c>
      <c r="D58" s="81">
        <f aca="true" t="shared" si="11" ref="D58:D74">+D10+H10+L10</f>
        <v>1047</v>
      </c>
      <c r="E58" s="82">
        <f aca="true" t="shared" si="12" ref="E58:E74">+E10+I10+M10</f>
        <v>686</v>
      </c>
      <c r="F58" s="82">
        <f aca="true" t="shared" si="13" ref="F58:F74">+F10+J10+N10</f>
        <v>589</v>
      </c>
      <c r="G58" s="85">
        <f aca="true" t="shared" si="14" ref="G58:G74">+G10+K10+O10</f>
        <v>0</v>
      </c>
      <c r="H58" s="81">
        <f>+D58-E58</f>
        <v>361</v>
      </c>
      <c r="I58" s="82">
        <f>+E58-F58</f>
        <v>97</v>
      </c>
      <c r="J58" s="46">
        <f>+E58/D58</f>
        <v>0.6552053486150907</v>
      </c>
      <c r="K58" s="83">
        <f>+F58/E58</f>
        <v>0.858600583090379</v>
      </c>
    </row>
    <row r="59" spans="3:11" ht="13.5">
      <c r="C59" s="1" t="s">
        <v>265</v>
      </c>
      <c r="D59" s="81">
        <f t="shared" si="11"/>
        <v>159</v>
      </c>
      <c r="E59" s="82">
        <f t="shared" si="12"/>
        <v>56</v>
      </c>
      <c r="F59" s="82">
        <f t="shared" si="13"/>
        <v>37</v>
      </c>
      <c r="G59" s="85">
        <f t="shared" si="14"/>
        <v>0</v>
      </c>
      <c r="H59" s="81">
        <f aca="true" t="shared" si="15" ref="H59:H74">+D59-E59</f>
        <v>103</v>
      </c>
      <c r="I59" s="82">
        <f aca="true" t="shared" si="16" ref="I59:I74">+E59-F59</f>
        <v>19</v>
      </c>
      <c r="J59" s="46">
        <f aca="true" t="shared" si="17" ref="J59:J74">+E59/D59</f>
        <v>0.3522012578616352</v>
      </c>
      <c r="K59" s="83">
        <f aca="true" t="shared" si="18" ref="K59:K74">+F59/E59</f>
        <v>0.6607142857142857</v>
      </c>
    </row>
    <row r="60" spans="3:11" ht="13.5">
      <c r="C60" s="1" t="s">
        <v>266</v>
      </c>
      <c r="D60" s="81">
        <f t="shared" si="11"/>
        <v>92</v>
      </c>
      <c r="E60" s="82">
        <f t="shared" si="12"/>
        <v>63</v>
      </c>
      <c r="F60" s="82">
        <f t="shared" si="13"/>
        <v>56</v>
      </c>
      <c r="G60" s="120" t="s">
        <v>784</v>
      </c>
      <c r="H60" s="81">
        <f t="shared" si="15"/>
        <v>29</v>
      </c>
      <c r="I60" s="82">
        <f t="shared" si="16"/>
        <v>7</v>
      </c>
      <c r="J60" s="46">
        <f t="shared" si="17"/>
        <v>0.6847826086956522</v>
      </c>
      <c r="K60" s="83">
        <f t="shared" si="18"/>
        <v>0.8888888888888888</v>
      </c>
    </row>
    <row r="61" spans="3:11" ht="13.5">
      <c r="C61" s="1" t="s">
        <v>267</v>
      </c>
      <c r="D61" s="81">
        <f t="shared" si="11"/>
        <v>67</v>
      </c>
      <c r="E61" s="82">
        <f t="shared" si="12"/>
        <v>39</v>
      </c>
      <c r="F61" s="82">
        <f t="shared" si="13"/>
        <v>29</v>
      </c>
      <c r="G61" s="85">
        <f t="shared" si="14"/>
        <v>0</v>
      </c>
      <c r="H61" s="81">
        <f t="shared" si="15"/>
        <v>28</v>
      </c>
      <c r="I61" s="82">
        <f t="shared" si="16"/>
        <v>10</v>
      </c>
      <c r="J61" s="46">
        <f t="shared" si="17"/>
        <v>0.582089552238806</v>
      </c>
      <c r="K61" s="83">
        <f t="shared" si="18"/>
        <v>0.7435897435897436</v>
      </c>
    </row>
    <row r="62" spans="3:11" ht="13.5">
      <c r="C62" s="1" t="s">
        <v>268</v>
      </c>
      <c r="D62" s="81">
        <f t="shared" si="11"/>
        <v>21</v>
      </c>
      <c r="E62" s="82">
        <f t="shared" si="12"/>
        <v>6</v>
      </c>
      <c r="F62" s="82">
        <f t="shared" si="13"/>
        <v>4</v>
      </c>
      <c r="G62" s="85">
        <f t="shared" si="14"/>
        <v>0</v>
      </c>
      <c r="H62" s="81">
        <f t="shared" si="15"/>
        <v>15</v>
      </c>
      <c r="I62" s="82">
        <f t="shared" si="16"/>
        <v>2</v>
      </c>
      <c r="J62" s="46">
        <f t="shared" si="17"/>
        <v>0.2857142857142857</v>
      </c>
      <c r="K62" s="83">
        <f t="shared" si="18"/>
        <v>0.6666666666666666</v>
      </c>
    </row>
    <row r="63" spans="3:11" ht="13.5">
      <c r="C63" s="1" t="s">
        <v>269</v>
      </c>
      <c r="D63" s="81">
        <f t="shared" si="11"/>
        <v>9</v>
      </c>
      <c r="E63" s="82">
        <f t="shared" si="12"/>
        <v>9</v>
      </c>
      <c r="F63" s="82">
        <f t="shared" si="13"/>
        <v>9</v>
      </c>
      <c r="G63" s="85">
        <f t="shared" si="14"/>
        <v>0</v>
      </c>
      <c r="H63" s="81">
        <f t="shared" si="15"/>
        <v>0</v>
      </c>
      <c r="I63" s="82">
        <f t="shared" si="16"/>
        <v>0</v>
      </c>
      <c r="J63" s="46">
        <f t="shared" si="17"/>
        <v>1</v>
      </c>
      <c r="K63" s="83">
        <f t="shared" si="18"/>
        <v>1</v>
      </c>
    </row>
    <row r="64" spans="3:11" ht="13.5">
      <c r="C64" s="1" t="s">
        <v>270</v>
      </c>
      <c r="D64" s="81">
        <f t="shared" si="11"/>
        <v>153</v>
      </c>
      <c r="E64" s="82">
        <f t="shared" si="12"/>
        <v>69</v>
      </c>
      <c r="F64" s="82">
        <f t="shared" si="13"/>
        <v>63</v>
      </c>
      <c r="G64" s="85">
        <f t="shared" si="14"/>
        <v>0</v>
      </c>
      <c r="H64" s="81">
        <f t="shared" si="15"/>
        <v>84</v>
      </c>
      <c r="I64" s="82">
        <f t="shared" si="16"/>
        <v>6</v>
      </c>
      <c r="J64" s="46">
        <f t="shared" si="17"/>
        <v>0.45098039215686275</v>
      </c>
      <c r="K64" s="83">
        <f t="shared" si="18"/>
        <v>0.9130434782608695</v>
      </c>
    </row>
    <row r="65" spans="3:11" ht="13.5">
      <c r="C65" s="1" t="s">
        <v>271</v>
      </c>
      <c r="D65" s="81">
        <f t="shared" si="11"/>
        <v>99</v>
      </c>
      <c r="E65" s="82">
        <f t="shared" si="12"/>
        <v>74</v>
      </c>
      <c r="F65" s="82">
        <f t="shared" si="13"/>
        <v>67</v>
      </c>
      <c r="G65" s="85">
        <f t="shared" si="14"/>
        <v>12</v>
      </c>
      <c r="H65" s="81">
        <f t="shared" si="15"/>
        <v>25</v>
      </c>
      <c r="I65" s="82">
        <f t="shared" si="16"/>
        <v>7</v>
      </c>
      <c r="J65" s="46">
        <f t="shared" si="17"/>
        <v>0.7474747474747475</v>
      </c>
      <c r="K65" s="83">
        <f t="shared" si="18"/>
        <v>0.9054054054054054</v>
      </c>
    </row>
    <row r="66" spans="3:11" ht="13.5">
      <c r="C66" s="1" t="s">
        <v>272</v>
      </c>
      <c r="D66" s="81">
        <f t="shared" si="11"/>
        <v>27</v>
      </c>
      <c r="E66" s="82">
        <f t="shared" si="12"/>
        <v>10</v>
      </c>
      <c r="F66" s="82">
        <f t="shared" si="13"/>
        <v>9</v>
      </c>
      <c r="G66" s="85">
        <f t="shared" si="14"/>
        <v>0</v>
      </c>
      <c r="H66" s="81">
        <f t="shared" si="15"/>
        <v>17</v>
      </c>
      <c r="I66" s="82">
        <f t="shared" si="16"/>
        <v>1</v>
      </c>
      <c r="J66" s="46">
        <f t="shared" si="17"/>
        <v>0.37037037037037035</v>
      </c>
      <c r="K66" s="83">
        <f t="shared" si="18"/>
        <v>0.9</v>
      </c>
    </row>
    <row r="67" spans="3:11" ht="13.5">
      <c r="C67" s="1" t="s">
        <v>273</v>
      </c>
      <c r="D67" s="81">
        <f t="shared" si="11"/>
        <v>7</v>
      </c>
      <c r="E67" s="82">
        <f t="shared" si="12"/>
        <v>1</v>
      </c>
      <c r="F67" s="82">
        <f t="shared" si="13"/>
        <v>1</v>
      </c>
      <c r="G67" s="85">
        <f t="shared" si="14"/>
        <v>0</v>
      </c>
      <c r="H67" s="81">
        <f t="shared" si="15"/>
        <v>6</v>
      </c>
      <c r="I67" s="82">
        <f t="shared" si="16"/>
        <v>0</v>
      </c>
      <c r="J67" s="46">
        <f t="shared" si="17"/>
        <v>0.14285714285714285</v>
      </c>
      <c r="K67" s="83">
        <f t="shared" si="18"/>
        <v>1</v>
      </c>
    </row>
    <row r="68" spans="3:11" ht="13.5">
      <c r="C68" s="1" t="s">
        <v>274</v>
      </c>
      <c r="D68" s="81">
        <f t="shared" si="11"/>
        <v>5</v>
      </c>
      <c r="E68" s="82">
        <f t="shared" si="12"/>
        <v>1</v>
      </c>
      <c r="F68" s="82">
        <f t="shared" si="13"/>
        <v>1</v>
      </c>
      <c r="G68" s="85">
        <f t="shared" si="14"/>
        <v>0</v>
      </c>
      <c r="H68" s="81">
        <f t="shared" si="15"/>
        <v>4</v>
      </c>
      <c r="I68" s="82">
        <f t="shared" si="16"/>
        <v>0</v>
      </c>
      <c r="J68" s="46">
        <f t="shared" si="17"/>
        <v>0.2</v>
      </c>
      <c r="K68" s="83">
        <f t="shared" si="18"/>
        <v>1</v>
      </c>
    </row>
    <row r="69" spans="3:11" ht="13.5">
      <c r="C69" s="1" t="s">
        <v>275</v>
      </c>
      <c r="D69" s="81">
        <f t="shared" si="11"/>
        <v>276</v>
      </c>
      <c r="E69" s="82">
        <f t="shared" si="12"/>
        <v>108</v>
      </c>
      <c r="F69" s="82">
        <f t="shared" si="13"/>
        <v>97</v>
      </c>
      <c r="G69" s="85">
        <f t="shared" si="14"/>
        <v>37</v>
      </c>
      <c r="H69" s="81">
        <f t="shared" si="15"/>
        <v>168</v>
      </c>
      <c r="I69" s="82">
        <f t="shared" si="16"/>
        <v>11</v>
      </c>
      <c r="J69" s="46">
        <f t="shared" si="17"/>
        <v>0.391304347826087</v>
      </c>
      <c r="K69" s="83">
        <f t="shared" si="18"/>
        <v>0.8981481481481481</v>
      </c>
    </row>
    <row r="70" spans="3:11" ht="13.5">
      <c r="C70" s="1" t="s">
        <v>276</v>
      </c>
      <c r="D70" s="81">
        <f t="shared" si="11"/>
        <v>28</v>
      </c>
      <c r="E70" s="82">
        <f t="shared" si="12"/>
        <v>22</v>
      </c>
      <c r="F70" s="82">
        <f t="shared" si="13"/>
        <v>18</v>
      </c>
      <c r="G70" s="85">
        <f t="shared" si="14"/>
        <v>4</v>
      </c>
      <c r="H70" s="81">
        <f t="shared" si="15"/>
        <v>6</v>
      </c>
      <c r="I70" s="82">
        <f t="shared" si="16"/>
        <v>4</v>
      </c>
      <c r="J70" s="46">
        <f t="shared" si="17"/>
        <v>0.7857142857142857</v>
      </c>
      <c r="K70" s="83">
        <f t="shared" si="18"/>
        <v>0.8181818181818182</v>
      </c>
    </row>
    <row r="71" spans="3:11" ht="13.5">
      <c r="C71" s="1" t="s">
        <v>277</v>
      </c>
      <c r="D71" s="81">
        <f t="shared" si="11"/>
        <v>35</v>
      </c>
      <c r="E71" s="82">
        <f t="shared" si="12"/>
        <v>7</v>
      </c>
      <c r="F71" s="82">
        <f t="shared" si="13"/>
        <v>6</v>
      </c>
      <c r="G71" s="85">
        <f t="shared" si="14"/>
        <v>35</v>
      </c>
      <c r="H71" s="81">
        <f t="shared" si="15"/>
        <v>28</v>
      </c>
      <c r="I71" s="82">
        <f t="shared" si="16"/>
        <v>1</v>
      </c>
      <c r="J71" s="46">
        <f t="shared" si="17"/>
        <v>0.2</v>
      </c>
      <c r="K71" s="83">
        <f t="shared" si="18"/>
        <v>0.8571428571428571</v>
      </c>
    </row>
    <row r="72" spans="3:11" ht="13.5">
      <c r="C72" s="1" t="s">
        <v>278</v>
      </c>
      <c r="D72" s="81">
        <f t="shared" si="11"/>
        <v>136</v>
      </c>
      <c r="E72" s="82">
        <f t="shared" si="12"/>
        <v>52</v>
      </c>
      <c r="F72" s="82">
        <f t="shared" si="13"/>
        <v>42</v>
      </c>
      <c r="G72" s="85">
        <f t="shared" si="14"/>
        <v>78</v>
      </c>
      <c r="H72" s="81">
        <f t="shared" si="15"/>
        <v>84</v>
      </c>
      <c r="I72" s="82">
        <f t="shared" si="16"/>
        <v>10</v>
      </c>
      <c r="J72" s="46">
        <f t="shared" si="17"/>
        <v>0.38235294117647056</v>
      </c>
      <c r="K72" s="83">
        <f t="shared" si="18"/>
        <v>0.8076923076923077</v>
      </c>
    </row>
    <row r="73" spans="3:11" ht="13.5">
      <c r="C73" s="1" t="s">
        <v>279</v>
      </c>
      <c r="D73" s="81">
        <f t="shared" si="11"/>
        <v>8</v>
      </c>
      <c r="E73" s="82">
        <f t="shared" si="12"/>
        <v>8</v>
      </c>
      <c r="F73" s="82">
        <f t="shared" si="13"/>
        <v>8</v>
      </c>
      <c r="G73" s="85">
        <f t="shared" si="14"/>
        <v>8</v>
      </c>
      <c r="H73" s="81">
        <f t="shared" si="15"/>
        <v>0</v>
      </c>
      <c r="I73" s="82">
        <f t="shared" si="16"/>
        <v>0</v>
      </c>
      <c r="J73" s="46">
        <f t="shared" si="17"/>
        <v>1</v>
      </c>
      <c r="K73" s="83">
        <f t="shared" si="18"/>
        <v>1</v>
      </c>
    </row>
    <row r="74" spans="3:11" ht="13.5">
      <c r="C74" s="1" t="s">
        <v>280</v>
      </c>
      <c r="D74" s="81">
        <f t="shared" si="11"/>
        <v>25</v>
      </c>
      <c r="E74" s="82">
        <f t="shared" si="12"/>
        <v>6</v>
      </c>
      <c r="F74" s="82">
        <f t="shared" si="13"/>
        <v>6</v>
      </c>
      <c r="G74" s="85">
        <f t="shared" si="14"/>
        <v>0</v>
      </c>
      <c r="H74" s="81">
        <f t="shared" si="15"/>
        <v>19</v>
      </c>
      <c r="I74" s="82">
        <f t="shared" si="16"/>
        <v>0</v>
      </c>
      <c r="J74" s="46">
        <f t="shared" si="17"/>
        <v>0.24</v>
      </c>
      <c r="K74" s="83">
        <f t="shared" si="18"/>
        <v>1</v>
      </c>
    </row>
    <row r="75" spans="3:11" ht="13.5">
      <c r="C75" s="1"/>
      <c r="D75" s="81"/>
      <c r="E75" s="82"/>
      <c r="F75" s="82"/>
      <c r="G75" s="85"/>
      <c r="H75" s="81"/>
      <c r="I75" s="82"/>
      <c r="J75" s="46"/>
      <c r="K75" s="83"/>
    </row>
    <row r="76" spans="3:11" ht="13.5">
      <c r="C76" s="1" t="s">
        <v>413</v>
      </c>
      <c r="D76" s="81">
        <f>SUM(D58:D74)</f>
        <v>2194</v>
      </c>
      <c r="E76" s="82">
        <f>SUM(E58:E74)</f>
        <v>1217</v>
      </c>
      <c r="F76" s="82">
        <f>SUM(F58:F74)</f>
        <v>1042</v>
      </c>
      <c r="G76" s="85">
        <f>SUM(G58:G74)</f>
        <v>174</v>
      </c>
      <c r="H76" s="81">
        <f>+D76-E76</f>
        <v>977</v>
      </c>
      <c r="I76" s="82">
        <f>+E76-F76</f>
        <v>175</v>
      </c>
      <c r="J76" s="46">
        <f>+E76/D76</f>
        <v>0.5546946216955333</v>
      </c>
      <c r="K76" s="83">
        <f>+F76/E76</f>
        <v>0.8562037797863599</v>
      </c>
    </row>
    <row r="82" spans="3:7" ht="13.5">
      <c r="C82" s="294" t="s">
        <v>628</v>
      </c>
      <c r="D82" s="294"/>
      <c r="E82" s="294"/>
      <c r="F82" s="294"/>
      <c r="G82" s="294"/>
    </row>
    <row r="84" spans="3:12" ht="13.5">
      <c r="C84" s="292"/>
      <c r="D84" s="295" t="s">
        <v>632</v>
      </c>
      <c r="E84" s="295"/>
      <c r="F84" s="295"/>
      <c r="G84" s="295" t="s">
        <v>633</v>
      </c>
      <c r="H84" s="295"/>
      <c r="I84" s="295"/>
      <c r="J84" s="295" t="s">
        <v>634</v>
      </c>
      <c r="K84" s="295"/>
      <c r="L84" s="295"/>
    </row>
    <row r="85" spans="3:12" ht="13.5">
      <c r="C85" s="292"/>
      <c r="D85" s="9" t="s">
        <v>629</v>
      </c>
      <c r="E85" s="16" t="s">
        <v>630</v>
      </c>
      <c r="F85" s="14" t="s">
        <v>631</v>
      </c>
      <c r="G85" s="9" t="s">
        <v>629</v>
      </c>
      <c r="H85" s="16" t="s">
        <v>630</v>
      </c>
      <c r="I85" s="14" t="s">
        <v>631</v>
      </c>
      <c r="J85" s="9" t="s">
        <v>629</v>
      </c>
      <c r="K85" s="16" t="s">
        <v>630</v>
      </c>
      <c r="L85" s="14" t="s">
        <v>631</v>
      </c>
    </row>
    <row r="86" spans="3:12" ht="13.5">
      <c r="C86" s="1" t="s">
        <v>264</v>
      </c>
      <c r="D86" s="111">
        <v>21</v>
      </c>
      <c r="E86" s="112">
        <v>5</v>
      </c>
      <c r="F86" s="113">
        <f>+E86+D86</f>
        <v>26</v>
      </c>
      <c r="G86" s="111">
        <v>22</v>
      </c>
      <c r="H86" s="112">
        <v>5</v>
      </c>
      <c r="I86" s="113">
        <f>+H86+G86</f>
        <v>27</v>
      </c>
      <c r="J86" s="111">
        <f>+G86-D86</f>
        <v>1</v>
      </c>
      <c r="K86" s="112">
        <f>+H86-E86</f>
        <v>0</v>
      </c>
      <c r="L86" s="113">
        <f>+I86-F86</f>
        <v>1</v>
      </c>
    </row>
    <row r="87" spans="3:12" ht="13.5">
      <c r="C87" s="1" t="s">
        <v>265</v>
      </c>
      <c r="D87" s="111">
        <v>2</v>
      </c>
      <c r="E87" s="112">
        <v>0</v>
      </c>
      <c r="F87" s="113">
        <f aca="true" t="shared" si="19" ref="F87:F104">+E87+D87</f>
        <v>2</v>
      </c>
      <c r="G87" s="111">
        <v>2.5</v>
      </c>
      <c r="H87" s="112">
        <v>0</v>
      </c>
      <c r="I87" s="113">
        <f aca="true" t="shared" si="20" ref="I87:I104">+H87+G87</f>
        <v>2.5</v>
      </c>
      <c r="J87" s="111">
        <f aca="true" t="shared" si="21" ref="J87:J101">+G87-D87</f>
        <v>0.5</v>
      </c>
      <c r="K87" s="112">
        <f aca="true" t="shared" si="22" ref="K87:K102">+H87-E87</f>
        <v>0</v>
      </c>
      <c r="L87" s="113">
        <f aca="true" t="shared" si="23" ref="L87:L102">+I87-F87</f>
        <v>0.5</v>
      </c>
    </row>
    <row r="88" spans="3:12" ht="13.5">
      <c r="C88" s="1" t="s">
        <v>266</v>
      </c>
      <c r="D88" s="111">
        <v>3</v>
      </c>
      <c r="E88" s="112">
        <v>0</v>
      </c>
      <c r="F88" s="113">
        <f t="shared" si="19"/>
        <v>3</v>
      </c>
      <c r="G88" s="111">
        <v>3</v>
      </c>
      <c r="H88" s="112">
        <v>0</v>
      </c>
      <c r="I88" s="113">
        <f t="shared" si="20"/>
        <v>3</v>
      </c>
      <c r="J88" s="111">
        <f t="shared" si="21"/>
        <v>0</v>
      </c>
      <c r="K88" s="112">
        <f t="shared" si="22"/>
        <v>0</v>
      </c>
      <c r="L88" s="113">
        <f t="shared" si="23"/>
        <v>0</v>
      </c>
    </row>
    <row r="89" spans="3:12" ht="13.5">
      <c r="C89" s="1" t="s">
        <v>267</v>
      </c>
      <c r="D89" s="111">
        <v>2</v>
      </c>
      <c r="E89" s="112">
        <v>0</v>
      </c>
      <c r="F89" s="113">
        <f t="shared" si="19"/>
        <v>2</v>
      </c>
      <c r="G89" s="111">
        <v>2</v>
      </c>
      <c r="H89" s="112">
        <v>0</v>
      </c>
      <c r="I89" s="113">
        <f t="shared" si="20"/>
        <v>2</v>
      </c>
      <c r="J89" s="111">
        <f t="shared" si="21"/>
        <v>0</v>
      </c>
      <c r="K89" s="112">
        <f t="shared" si="22"/>
        <v>0</v>
      </c>
      <c r="L89" s="113">
        <f t="shared" si="23"/>
        <v>0</v>
      </c>
    </row>
    <row r="90" spans="3:12" ht="13.5">
      <c r="C90" s="1" t="s">
        <v>268</v>
      </c>
      <c r="D90" s="111"/>
      <c r="E90" s="112"/>
      <c r="F90" s="113">
        <f t="shared" si="19"/>
        <v>0</v>
      </c>
      <c r="G90" s="111"/>
      <c r="H90" s="112"/>
      <c r="I90" s="113">
        <f t="shared" si="20"/>
        <v>0</v>
      </c>
      <c r="J90" s="111">
        <f t="shared" si="21"/>
        <v>0</v>
      </c>
      <c r="K90" s="112">
        <f t="shared" si="22"/>
        <v>0</v>
      </c>
      <c r="L90" s="113">
        <f t="shared" si="23"/>
        <v>0</v>
      </c>
    </row>
    <row r="91" spans="3:12" ht="13.5">
      <c r="C91" s="1" t="s">
        <v>269</v>
      </c>
      <c r="D91" s="111">
        <v>1</v>
      </c>
      <c r="E91" s="112">
        <v>0</v>
      </c>
      <c r="F91" s="113">
        <f t="shared" si="19"/>
        <v>1</v>
      </c>
      <c r="G91" s="111">
        <v>1</v>
      </c>
      <c r="H91" s="112">
        <v>0</v>
      </c>
      <c r="I91" s="113">
        <v>0</v>
      </c>
      <c r="J91" s="111">
        <f t="shared" si="21"/>
        <v>0</v>
      </c>
      <c r="K91" s="112">
        <f t="shared" si="22"/>
        <v>0</v>
      </c>
      <c r="L91" s="113">
        <f t="shared" si="23"/>
        <v>-1</v>
      </c>
    </row>
    <row r="92" spans="3:12" ht="13.5">
      <c r="C92" s="1" t="s">
        <v>270</v>
      </c>
      <c r="D92" s="111">
        <v>3</v>
      </c>
      <c r="E92" s="112">
        <v>1</v>
      </c>
      <c r="F92" s="113">
        <f t="shared" si="19"/>
        <v>4</v>
      </c>
      <c r="G92" s="111">
        <v>3</v>
      </c>
      <c r="H92" s="112">
        <v>1</v>
      </c>
      <c r="I92" s="113">
        <f t="shared" si="20"/>
        <v>4</v>
      </c>
      <c r="J92" s="111">
        <f t="shared" si="21"/>
        <v>0</v>
      </c>
      <c r="K92" s="112">
        <f t="shared" si="22"/>
        <v>0</v>
      </c>
      <c r="L92" s="113">
        <f t="shared" si="23"/>
        <v>0</v>
      </c>
    </row>
    <row r="93" spans="3:12" ht="13.5">
      <c r="C93" s="1" t="s">
        <v>271</v>
      </c>
      <c r="D93" s="111">
        <v>4</v>
      </c>
      <c r="E93" s="112">
        <v>0</v>
      </c>
      <c r="F93" s="113">
        <f t="shared" si="19"/>
        <v>4</v>
      </c>
      <c r="G93" s="111">
        <v>4</v>
      </c>
      <c r="H93" s="112">
        <v>0</v>
      </c>
      <c r="I93" s="113">
        <f t="shared" si="20"/>
        <v>4</v>
      </c>
      <c r="J93" s="111">
        <f t="shared" si="21"/>
        <v>0</v>
      </c>
      <c r="K93" s="112">
        <f t="shared" si="22"/>
        <v>0</v>
      </c>
      <c r="L93" s="113">
        <f t="shared" si="23"/>
        <v>0</v>
      </c>
    </row>
    <row r="94" spans="3:12" ht="13.5">
      <c r="C94" s="1" t="s">
        <v>272</v>
      </c>
      <c r="D94" s="111"/>
      <c r="E94" s="112"/>
      <c r="F94" s="113">
        <f t="shared" si="19"/>
        <v>0</v>
      </c>
      <c r="G94" s="111"/>
      <c r="H94" s="112"/>
      <c r="I94" s="113">
        <f t="shared" si="20"/>
        <v>0</v>
      </c>
      <c r="J94" s="111">
        <f t="shared" si="21"/>
        <v>0</v>
      </c>
      <c r="K94" s="112">
        <f t="shared" si="22"/>
        <v>0</v>
      </c>
      <c r="L94" s="113">
        <f t="shared" si="23"/>
        <v>0</v>
      </c>
    </row>
    <row r="95" spans="3:12" ht="13.5">
      <c r="C95" s="1" t="s">
        <v>273</v>
      </c>
      <c r="D95" s="111"/>
      <c r="E95" s="112"/>
      <c r="F95" s="113">
        <f t="shared" si="19"/>
        <v>0</v>
      </c>
      <c r="G95" s="111"/>
      <c r="H95" s="112"/>
      <c r="I95" s="113">
        <f t="shared" si="20"/>
        <v>0</v>
      </c>
      <c r="J95" s="111">
        <f t="shared" si="21"/>
        <v>0</v>
      </c>
      <c r="K95" s="112">
        <f t="shared" si="22"/>
        <v>0</v>
      </c>
      <c r="L95" s="113">
        <f t="shared" si="23"/>
        <v>0</v>
      </c>
    </row>
    <row r="96" spans="3:12" ht="13.5">
      <c r="C96" s="1" t="s">
        <v>274</v>
      </c>
      <c r="D96" s="111"/>
      <c r="E96" s="112"/>
      <c r="F96" s="113">
        <f t="shared" si="19"/>
        <v>0</v>
      </c>
      <c r="G96" s="111"/>
      <c r="H96" s="112"/>
      <c r="I96" s="113">
        <f t="shared" si="20"/>
        <v>0</v>
      </c>
      <c r="J96" s="111">
        <f t="shared" si="21"/>
        <v>0</v>
      </c>
      <c r="K96" s="112">
        <f t="shared" si="22"/>
        <v>0</v>
      </c>
      <c r="L96" s="113">
        <f t="shared" si="23"/>
        <v>0</v>
      </c>
    </row>
    <row r="97" spans="3:12" ht="13.5">
      <c r="C97" s="1" t="s">
        <v>275</v>
      </c>
      <c r="D97" s="111">
        <v>5</v>
      </c>
      <c r="E97" s="112">
        <v>2</v>
      </c>
      <c r="F97" s="113">
        <f t="shared" si="19"/>
        <v>7</v>
      </c>
      <c r="G97" s="111">
        <v>5</v>
      </c>
      <c r="H97" s="112">
        <v>2</v>
      </c>
      <c r="I97" s="113">
        <f t="shared" si="20"/>
        <v>7</v>
      </c>
      <c r="J97" s="111">
        <f t="shared" si="21"/>
        <v>0</v>
      </c>
      <c r="K97" s="112">
        <f t="shared" si="22"/>
        <v>0</v>
      </c>
      <c r="L97" s="113">
        <f t="shared" si="23"/>
        <v>0</v>
      </c>
    </row>
    <row r="98" spans="3:12" ht="13.5">
      <c r="C98" s="1" t="s">
        <v>276</v>
      </c>
      <c r="D98" s="111">
        <v>1</v>
      </c>
      <c r="E98" s="112"/>
      <c r="F98" s="113">
        <f t="shared" si="19"/>
        <v>1</v>
      </c>
      <c r="G98" s="111">
        <v>1</v>
      </c>
      <c r="H98" s="112"/>
      <c r="I98" s="113">
        <f t="shared" si="20"/>
        <v>1</v>
      </c>
      <c r="J98" s="111">
        <f t="shared" si="21"/>
        <v>0</v>
      </c>
      <c r="K98" s="112">
        <f t="shared" si="22"/>
        <v>0</v>
      </c>
      <c r="L98" s="113">
        <f t="shared" si="23"/>
        <v>0</v>
      </c>
    </row>
    <row r="99" spans="3:12" ht="13.5">
      <c r="C99" s="1" t="s">
        <v>277</v>
      </c>
      <c r="D99" s="111">
        <v>1</v>
      </c>
      <c r="E99" s="112"/>
      <c r="F99" s="113">
        <f t="shared" si="19"/>
        <v>1</v>
      </c>
      <c r="G99" s="111">
        <v>1</v>
      </c>
      <c r="H99" s="112"/>
      <c r="I99" s="113">
        <f t="shared" si="20"/>
        <v>1</v>
      </c>
      <c r="J99" s="111">
        <f t="shared" si="21"/>
        <v>0</v>
      </c>
      <c r="K99" s="112">
        <f t="shared" si="22"/>
        <v>0</v>
      </c>
      <c r="L99" s="113">
        <f t="shared" si="23"/>
        <v>0</v>
      </c>
    </row>
    <row r="100" spans="3:12" ht="13.5">
      <c r="C100" s="1" t="s">
        <v>278</v>
      </c>
      <c r="D100" s="111">
        <v>3</v>
      </c>
      <c r="E100" s="112">
        <v>0</v>
      </c>
      <c r="F100" s="113">
        <f t="shared" si="19"/>
        <v>3</v>
      </c>
      <c r="G100" s="111">
        <v>3</v>
      </c>
      <c r="H100" s="112">
        <v>0</v>
      </c>
      <c r="I100" s="113">
        <f t="shared" si="20"/>
        <v>3</v>
      </c>
      <c r="J100" s="111">
        <f t="shared" si="21"/>
        <v>0</v>
      </c>
      <c r="K100" s="112">
        <f t="shared" si="22"/>
        <v>0</v>
      </c>
      <c r="L100" s="113">
        <f t="shared" si="23"/>
        <v>0</v>
      </c>
    </row>
    <row r="101" spans="3:12" ht="13.5">
      <c r="C101" s="1" t="s">
        <v>279</v>
      </c>
      <c r="D101" s="111">
        <v>1</v>
      </c>
      <c r="E101" s="112"/>
      <c r="F101" s="113">
        <f t="shared" si="19"/>
        <v>1</v>
      </c>
      <c r="G101" s="111">
        <v>1</v>
      </c>
      <c r="H101" s="112"/>
      <c r="I101" s="113">
        <f t="shared" si="20"/>
        <v>1</v>
      </c>
      <c r="J101" s="111">
        <f t="shared" si="21"/>
        <v>0</v>
      </c>
      <c r="K101" s="112">
        <f t="shared" si="22"/>
        <v>0</v>
      </c>
      <c r="L101" s="113">
        <f t="shared" si="23"/>
        <v>0</v>
      </c>
    </row>
    <row r="102" spans="3:12" ht="13.5">
      <c r="C102" s="1" t="s">
        <v>280</v>
      </c>
      <c r="D102" s="111">
        <v>1</v>
      </c>
      <c r="E102" s="112"/>
      <c r="F102" s="113">
        <f t="shared" si="19"/>
        <v>1</v>
      </c>
      <c r="G102" s="111">
        <v>1</v>
      </c>
      <c r="H102" s="112"/>
      <c r="I102" s="113">
        <f t="shared" si="20"/>
        <v>1</v>
      </c>
      <c r="J102" s="111">
        <f>+G102-D102</f>
        <v>0</v>
      </c>
      <c r="K102" s="112">
        <f t="shared" si="22"/>
        <v>0</v>
      </c>
      <c r="L102" s="113">
        <f t="shared" si="23"/>
        <v>0</v>
      </c>
    </row>
    <row r="103" spans="3:12" ht="13.5">
      <c r="C103" s="1"/>
      <c r="D103" s="111"/>
      <c r="E103" s="112"/>
      <c r="F103" s="113"/>
      <c r="G103" s="111"/>
      <c r="H103" s="112"/>
      <c r="I103" s="113"/>
      <c r="J103" s="111"/>
      <c r="K103" s="112"/>
      <c r="L103" s="113"/>
    </row>
    <row r="104" spans="3:12" ht="13.5">
      <c r="C104" s="1" t="s">
        <v>413</v>
      </c>
      <c r="D104" s="111">
        <f>SUM(D86:D102)</f>
        <v>48</v>
      </c>
      <c r="E104" s="112">
        <f>SUM(E86:E102)</f>
        <v>8</v>
      </c>
      <c r="F104" s="113">
        <f t="shared" si="19"/>
        <v>56</v>
      </c>
      <c r="G104" s="111">
        <f>SUM(G86:G102)</f>
        <v>49.5</v>
      </c>
      <c r="H104" s="112">
        <f>SUM(H86:H102)</f>
        <v>8</v>
      </c>
      <c r="I104" s="113">
        <f t="shared" si="20"/>
        <v>57.5</v>
      </c>
      <c r="J104" s="111">
        <f>+G104-D104</f>
        <v>1.5</v>
      </c>
      <c r="K104" s="112">
        <f>+H104-E104</f>
        <v>0</v>
      </c>
      <c r="L104" s="113">
        <f>+I104-F104</f>
        <v>1.5</v>
      </c>
    </row>
    <row r="108" spans="3:5" ht="13.5">
      <c r="C108" s="294" t="s">
        <v>635</v>
      </c>
      <c r="D108" s="294"/>
      <c r="E108" s="294"/>
    </row>
    <row r="109" spans="3:7" ht="13.5">
      <c r="C109" s="294" t="s">
        <v>636</v>
      </c>
      <c r="D109" s="294"/>
      <c r="E109" s="294"/>
      <c r="F109" s="294"/>
      <c r="G109" s="294"/>
    </row>
    <row r="110" spans="3:7" ht="13.5">
      <c r="C110" s="8"/>
      <c r="D110" s="8"/>
      <c r="E110" s="8"/>
      <c r="F110" s="8"/>
      <c r="G110" s="8"/>
    </row>
    <row r="111" spans="3:15" ht="13.5">
      <c r="C111" s="292"/>
      <c r="D111" s="295" t="s">
        <v>639</v>
      </c>
      <c r="E111" s="295"/>
      <c r="F111" s="295"/>
      <c r="G111" s="295"/>
      <c r="H111" s="295" t="s">
        <v>640</v>
      </c>
      <c r="I111" s="295"/>
      <c r="J111" s="295"/>
      <c r="K111" s="295"/>
      <c r="L111" s="295" t="s">
        <v>632</v>
      </c>
      <c r="M111" s="295"/>
      <c r="N111" s="295"/>
      <c r="O111" s="295"/>
    </row>
    <row r="112" spans="3:15" ht="13.5">
      <c r="C112" s="292"/>
      <c r="D112" s="9" t="s">
        <v>624</v>
      </c>
      <c r="E112" s="337" t="s">
        <v>637</v>
      </c>
      <c r="F112" s="376"/>
      <c r="G112" s="14" t="s">
        <v>638</v>
      </c>
      <c r="H112" s="9" t="s">
        <v>624</v>
      </c>
      <c r="I112" s="337" t="s">
        <v>637</v>
      </c>
      <c r="J112" s="376"/>
      <c r="K112" s="14" t="s">
        <v>638</v>
      </c>
      <c r="L112" s="9" t="s">
        <v>624</v>
      </c>
      <c r="M112" s="337" t="s">
        <v>637</v>
      </c>
      <c r="N112" s="376"/>
      <c r="O112" s="14" t="s">
        <v>638</v>
      </c>
    </row>
    <row r="113" spans="3:15" ht="13.5">
      <c r="C113" s="1" t="s">
        <v>264</v>
      </c>
      <c r="D113" s="13">
        <v>1294</v>
      </c>
      <c r="E113" s="304">
        <v>19</v>
      </c>
      <c r="F113" s="305"/>
      <c r="G113" s="15">
        <v>20</v>
      </c>
      <c r="H113" s="13">
        <v>1323</v>
      </c>
      <c r="I113" s="304">
        <v>22</v>
      </c>
      <c r="J113" s="305"/>
      <c r="K113" s="15">
        <v>22</v>
      </c>
      <c r="L113" s="13">
        <v>2342</v>
      </c>
      <c r="M113" s="304">
        <v>27</v>
      </c>
      <c r="N113" s="305"/>
      <c r="O113" s="15">
        <v>8</v>
      </c>
    </row>
    <row r="114" spans="3:15" ht="13.5">
      <c r="C114" s="1" t="s">
        <v>265</v>
      </c>
      <c r="D114" s="13">
        <v>57</v>
      </c>
      <c r="E114" s="304">
        <v>10</v>
      </c>
      <c r="F114" s="305"/>
      <c r="G114" s="15">
        <v>0</v>
      </c>
      <c r="H114" s="13">
        <v>30</v>
      </c>
      <c r="I114" s="304">
        <v>9</v>
      </c>
      <c r="J114" s="305"/>
      <c r="K114" s="15">
        <v>0</v>
      </c>
      <c r="L114" s="13">
        <v>19</v>
      </c>
      <c r="M114" s="304">
        <v>11</v>
      </c>
      <c r="N114" s="305"/>
      <c r="O114" s="15">
        <v>0</v>
      </c>
    </row>
    <row r="115" spans="3:15" ht="13.5">
      <c r="C115" s="1" t="s">
        <v>266</v>
      </c>
      <c r="D115" s="13">
        <v>31</v>
      </c>
      <c r="E115" s="304">
        <v>18</v>
      </c>
      <c r="F115" s="305"/>
      <c r="G115" s="15">
        <v>3</v>
      </c>
      <c r="H115" s="13">
        <v>103</v>
      </c>
      <c r="I115" s="304">
        <v>42</v>
      </c>
      <c r="J115" s="305"/>
      <c r="K115" s="15">
        <v>3</v>
      </c>
      <c r="L115" s="13">
        <v>202</v>
      </c>
      <c r="M115" s="304">
        <v>51</v>
      </c>
      <c r="N115" s="305"/>
      <c r="O115" s="15">
        <v>2</v>
      </c>
    </row>
    <row r="116" spans="3:15" ht="13.5">
      <c r="C116" s="1" t="s">
        <v>267</v>
      </c>
      <c r="D116" s="13">
        <v>51</v>
      </c>
      <c r="E116" s="304">
        <v>16</v>
      </c>
      <c r="F116" s="305"/>
      <c r="G116" s="15">
        <v>0</v>
      </c>
      <c r="H116" s="13">
        <v>47</v>
      </c>
      <c r="I116" s="304">
        <v>27</v>
      </c>
      <c r="J116" s="305"/>
      <c r="K116" s="15">
        <v>1</v>
      </c>
      <c r="L116" s="13">
        <v>52</v>
      </c>
      <c r="M116" s="304">
        <v>30</v>
      </c>
      <c r="N116" s="305"/>
      <c r="O116" s="15">
        <v>1</v>
      </c>
    </row>
    <row r="117" spans="3:15" ht="13.5">
      <c r="C117" s="1" t="s">
        <v>268</v>
      </c>
      <c r="D117" s="13">
        <v>73</v>
      </c>
      <c r="E117" s="304">
        <v>10</v>
      </c>
      <c r="F117" s="305"/>
      <c r="G117" s="15">
        <v>0</v>
      </c>
      <c r="H117" s="13">
        <v>58</v>
      </c>
      <c r="I117" s="304">
        <v>6</v>
      </c>
      <c r="J117" s="305"/>
      <c r="K117" s="15">
        <v>0</v>
      </c>
      <c r="L117" s="13">
        <v>30</v>
      </c>
      <c r="M117" s="304">
        <v>8</v>
      </c>
      <c r="N117" s="305"/>
      <c r="O117" s="15">
        <v>0</v>
      </c>
    </row>
    <row r="118" spans="3:15" ht="13.5">
      <c r="C118" s="1" t="s">
        <v>269</v>
      </c>
      <c r="D118" s="13">
        <v>16</v>
      </c>
      <c r="E118" s="304">
        <v>0</v>
      </c>
      <c r="F118" s="305"/>
      <c r="G118" s="15">
        <v>0</v>
      </c>
      <c r="H118" s="13">
        <v>23</v>
      </c>
      <c r="I118" s="304">
        <v>0</v>
      </c>
      <c r="J118" s="305"/>
      <c r="K118" s="15">
        <v>0</v>
      </c>
      <c r="L118" s="13">
        <v>14</v>
      </c>
      <c r="M118" s="304">
        <v>0</v>
      </c>
      <c r="N118" s="305"/>
      <c r="O118" s="15">
        <v>0</v>
      </c>
    </row>
    <row r="119" spans="3:15" ht="13.5">
      <c r="C119" s="1" t="s">
        <v>270</v>
      </c>
      <c r="D119" s="13">
        <v>120</v>
      </c>
      <c r="E119" s="304">
        <v>19</v>
      </c>
      <c r="F119" s="305"/>
      <c r="G119" s="15">
        <v>0</v>
      </c>
      <c r="H119" s="13">
        <v>131</v>
      </c>
      <c r="I119" s="304">
        <v>30</v>
      </c>
      <c r="J119" s="305"/>
      <c r="K119" s="15">
        <v>0</v>
      </c>
      <c r="L119" s="13">
        <v>120</v>
      </c>
      <c r="M119" s="304">
        <v>50</v>
      </c>
      <c r="N119" s="305"/>
      <c r="O119" s="15">
        <v>0</v>
      </c>
    </row>
    <row r="120" spans="3:15" ht="13.5">
      <c r="C120" s="1" t="s">
        <v>271</v>
      </c>
      <c r="D120" s="13">
        <v>103</v>
      </c>
      <c r="E120" s="304">
        <v>44</v>
      </c>
      <c r="F120" s="305"/>
      <c r="G120" s="15">
        <v>3</v>
      </c>
      <c r="H120" s="13">
        <v>126</v>
      </c>
      <c r="I120" s="304">
        <v>56</v>
      </c>
      <c r="J120" s="305"/>
      <c r="K120" s="15">
        <v>2</v>
      </c>
      <c r="L120" s="13">
        <v>131</v>
      </c>
      <c r="M120" s="304">
        <v>42</v>
      </c>
      <c r="N120" s="305"/>
      <c r="O120" s="15">
        <v>1</v>
      </c>
    </row>
    <row r="121" spans="3:15" ht="13.5">
      <c r="C121" s="1" t="s">
        <v>272</v>
      </c>
      <c r="D121" s="13"/>
      <c r="E121" s="304"/>
      <c r="F121" s="305"/>
      <c r="G121" s="15"/>
      <c r="H121" s="13"/>
      <c r="I121" s="304"/>
      <c r="J121" s="305"/>
      <c r="K121" s="15"/>
      <c r="L121" s="13"/>
      <c r="M121" s="304"/>
      <c r="N121" s="305"/>
      <c r="O121" s="15"/>
    </row>
    <row r="122" spans="3:15" ht="13.5">
      <c r="C122" s="1" t="s">
        <v>273</v>
      </c>
      <c r="D122" s="13"/>
      <c r="E122" s="304"/>
      <c r="F122" s="305"/>
      <c r="G122" s="15"/>
      <c r="H122" s="13"/>
      <c r="I122" s="304"/>
      <c r="J122" s="305"/>
      <c r="K122" s="15"/>
      <c r="L122" s="13"/>
      <c r="M122" s="304"/>
      <c r="N122" s="305"/>
      <c r="O122" s="15"/>
    </row>
    <row r="123" spans="3:15" ht="13.5">
      <c r="C123" s="1" t="s">
        <v>274</v>
      </c>
      <c r="D123" s="13"/>
      <c r="E123" s="304"/>
      <c r="F123" s="305"/>
      <c r="G123" s="15"/>
      <c r="H123" s="13">
        <v>1</v>
      </c>
      <c r="I123" s="304"/>
      <c r="J123" s="305"/>
      <c r="K123" s="15"/>
      <c r="L123" s="13">
        <v>1</v>
      </c>
      <c r="M123" s="304">
        <v>1</v>
      </c>
      <c r="N123" s="305"/>
      <c r="O123" s="15"/>
    </row>
    <row r="124" spans="3:15" ht="13.5">
      <c r="C124" s="1" t="s">
        <v>275</v>
      </c>
      <c r="D124" s="13">
        <v>80</v>
      </c>
      <c r="E124" s="304">
        <v>18</v>
      </c>
      <c r="F124" s="305"/>
      <c r="G124" s="15">
        <v>9</v>
      </c>
      <c r="H124" s="13">
        <v>68</v>
      </c>
      <c r="I124" s="304">
        <v>27</v>
      </c>
      <c r="J124" s="305"/>
      <c r="K124" s="15">
        <v>6</v>
      </c>
      <c r="L124" s="13">
        <v>99</v>
      </c>
      <c r="M124" s="304">
        <v>32</v>
      </c>
      <c r="N124" s="305"/>
      <c r="O124" s="15">
        <v>4</v>
      </c>
    </row>
    <row r="125" spans="3:15" ht="13.5">
      <c r="C125" s="1" t="s">
        <v>276</v>
      </c>
      <c r="D125" s="13" t="s">
        <v>201</v>
      </c>
      <c r="E125" s="304"/>
      <c r="F125" s="305"/>
      <c r="G125" s="15"/>
      <c r="H125" s="13">
        <v>13</v>
      </c>
      <c r="I125" s="304"/>
      <c r="J125" s="305"/>
      <c r="K125" s="15"/>
      <c r="L125" s="13">
        <v>13</v>
      </c>
      <c r="M125" s="304"/>
      <c r="N125" s="305"/>
      <c r="O125" s="15"/>
    </row>
    <row r="126" spans="3:15" ht="13.5">
      <c r="C126" s="1" t="s">
        <v>277</v>
      </c>
      <c r="D126" s="13">
        <v>0</v>
      </c>
      <c r="E126" s="304">
        <v>0</v>
      </c>
      <c r="F126" s="305"/>
      <c r="G126" s="15">
        <v>0</v>
      </c>
      <c r="H126" s="13">
        <v>0</v>
      </c>
      <c r="I126" s="304">
        <v>0</v>
      </c>
      <c r="J126" s="305"/>
      <c r="K126" s="15">
        <v>0</v>
      </c>
      <c r="L126" s="13">
        <v>0</v>
      </c>
      <c r="M126" s="304">
        <v>0</v>
      </c>
      <c r="N126" s="305"/>
      <c r="O126" s="15">
        <v>0</v>
      </c>
    </row>
    <row r="127" spans="3:15" ht="13.5">
      <c r="C127" s="1" t="s">
        <v>278</v>
      </c>
      <c r="D127" s="13">
        <v>47</v>
      </c>
      <c r="E127" s="304">
        <v>0</v>
      </c>
      <c r="F127" s="305"/>
      <c r="G127" s="15">
        <v>0</v>
      </c>
      <c r="H127" s="13">
        <v>27</v>
      </c>
      <c r="I127" s="304">
        <v>1</v>
      </c>
      <c r="J127" s="305"/>
      <c r="K127" s="15">
        <v>0</v>
      </c>
      <c r="L127" s="13">
        <v>44</v>
      </c>
      <c r="M127" s="304">
        <v>2</v>
      </c>
      <c r="N127" s="305"/>
      <c r="O127" s="15">
        <v>0</v>
      </c>
    </row>
    <row r="128" spans="3:15" ht="13.5">
      <c r="C128" s="1" t="s">
        <v>279</v>
      </c>
      <c r="D128" s="13"/>
      <c r="E128" s="304"/>
      <c r="F128" s="305"/>
      <c r="G128" s="15"/>
      <c r="H128" s="13"/>
      <c r="I128" s="304"/>
      <c r="J128" s="305"/>
      <c r="K128" s="15"/>
      <c r="L128" s="13">
        <v>1</v>
      </c>
      <c r="M128" s="304"/>
      <c r="N128" s="305"/>
      <c r="O128" s="15"/>
    </row>
    <row r="129" spans="3:15" ht="13.5">
      <c r="C129" s="1" t="s">
        <v>996</v>
      </c>
      <c r="D129" s="13"/>
      <c r="E129" s="304"/>
      <c r="F129" s="305"/>
      <c r="G129" s="15"/>
      <c r="H129" s="13"/>
      <c r="I129" s="304"/>
      <c r="J129" s="305"/>
      <c r="K129" s="15"/>
      <c r="L129" s="13"/>
      <c r="M129" s="304"/>
      <c r="N129" s="305"/>
      <c r="O129" s="15"/>
    </row>
    <row r="130" spans="3:15" ht="13.5">
      <c r="C130" s="1"/>
      <c r="D130" s="13"/>
      <c r="E130" s="304"/>
      <c r="F130" s="305"/>
      <c r="G130" s="15"/>
      <c r="H130" s="13"/>
      <c r="I130" s="304"/>
      <c r="J130" s="305"/>
      <c r="K130" s="15"/>
      <c r="L130" s="13"/>
      <c r="M130" s="304"/>
      <c r="N130" s="305"/>
      <c r="O130" s="15"/>
    </row>
    <row r="131" spans="3:15" ht="13.5">
      <c r="C131" s="1" t="s">
        <v>413</v>
      </c>
      <c r="D131" s="13">
        <f aca="true" t="shared" si="24" ref="D131:O131">SUM(D113:D129)</f>
        <v>1872</v>
      </c>
      <c r="E131" s="304">
        <f t="shared" si="24"/>
        <v>154</v>
      </c>
      <c r="F131" s="305">
        <f t="shared" si="24"/>
        <v>0</v>
      </c>
      <c r="G131" s="15">
        <f t="shared" si="24"/>
        <v>35</v>
      </c>
      <c r="H131" s="13">
        <f t="shared" si="24"/>
        <v>1950</v>
      </c>
      <c r="I131" s="304">
        <f t="shared" si="24"/>
        <v>220</v>
      </c>
      <c r="J131" s="305">
        <f t="shared" si="24"/>
        <v>0</v>
      </c>
      <c r="K131" s="15">
        <f t="shared" si="24"/>
        <v>34</v>
      </c>
      <c r="L131" s="13">
        <f t="shared" si="24"/>
        <v>3068</v>
      </c>
      <c r="M131" s="304">
        <f t="shared" si="24"/>
        <v>254</v>
      </c>
      <c r="N131" s="305">
        <f t="shared" si="24"/>
        <v>0</v>
      </c>
      <c r="O131" s="15">
        <f t="shared" si="24"/>
        <v>16</v>
      </c>
    </row>
    <row r="132" spans="3:15" ht="13.5">
      <c r="C132" s="297" t="s">
        <v>919</v>
      </c>
      <c r="D132" s="298"/>
      <c r="E132" s="298"/>
      <c r="F132" s="298"/>
      <c r="G132" s="298"/>
      <c r="H132" s="20"/>
      <c r="I132" s="59"/>
      <c r="J132" s="59"/>
      <c r="K132" s="20"/>
      <c r="L132" s="20"/>
      <c r="M132" s="59"/>
      <c r="N132" s="59"/>
      <c r="O132" s="20"/>
    </row>
    <row r="133" spans="3:15" ht="13.5">
      <c r="C133" s="18"/>
      <c r="D133" s="20"/>
      <c r="E133" s="59"/>
      <c r="F133" s="59"/>
      <c r="G133" s="20"/>
      <c r="H133" s="20"/>
      <c r="I133" s="59"/>
      <c r="J133" s="59"/>
      <c r="K133" s="20"/>
      <c r="L133" s="20"/>
      <c r="M133" s="59"/>
      <c r="N133" s="59"/>
      <c r="O133" s="20"/>
    </row>
    <row r="135" spans="3:15" ht="13.5">
      <c r="C135" s="292"/>
      <c r="D135" s="299" t="s">
        <v>639</v>
      </c>
      <c r="E135" s="300"/>
      <c r="F135" s="300"/>
      <c r="G135" s="300"/>
      <c r="H135" s="300"/>
      <c r="I135" s="301"/>
      <c r="J135" s="299" t="s">
        <v>640</v>
      </c>
      <c r="K135" s="302"/>
      <c r="L135" s="302"/>
      <c r="M135" s="302"/>
      <c r="N135" s="302"/>
      <c r="O135" s="303"/>
    </row>
    <row r="136" spans="3:15" ht="13.5">
      <c r="C136" s="292"/>
      <c r="D136" s="27" t="s">
        <v>641</v>
      </c>
      <c r="E136" s="24" t="s">
        <v>642</v>
      </c>
      <c r="F136" s="24" t="s">
        <v>643</v>
      </c>
      <c r="G136" s="24" t="s">
        <v>644</v>
      </c>
      <c r="H136" s="56" t="s">
        <v>645</v>
      </c>
      <c r="I136" s="28" t="s">
        <v>860</v>
      </c>
      <c r="J136" s="61" t="s">
        <v>641</v>
      </c>
      <c r="K136" s="61" t="s">
        <v>642</v>
      </c>
      <c r="L136" s="61" t="s">
        <v>643</v>
      </c>
      <c r="M136" s="61" t="s">
        <v>644</v>
      </c>
      <c r="N136" s="27" t="s">
        <v>645</v>
      </c>
      <c r="O136" s="28" t="s">
        <v>860</v>
      </c>
    </row>
    <row r="137" spans="3:15" ht="13.5">
      <c r="C137" s="1" t="s">
        <v>264</v>
      </c>
      <c r="D137" s="13">
        <v>0</v>
      </c>
      <c r="E137" s="17">
        <v>1</v>
      </c>
      <c r="F137" s="17">
        <v>0</v>
      </c>
      <c r="G137" s="17">
        <v>200</v>
      </c>
      <c r="H137" s="37">
        <v>0</v>
      </c>
      <c r="I137" s="26"/>
      <c r="J137" s="13">
        <v>0</v>
      </c>
      <c r="K137" s="17">
        <v>5</v>
      </c>
      <c r="L137" s="17">
        <v>0</v>
      </c>
      <c r="M137" s="17">
        <v>253</v>
      </c>
      <c r="N137" s="37">
        <v>0</v>
      </c>
      <c r="O137" s="26"/>
    </row>
    <row r="138" spans="3:15" ht="13.5">
      <c r="C138" s="1" t="s">
        <v>265</v>
      </c>
      <c r="D138" s="13"/>
      <c r="E138" s="17"/>
      <c r="F138" s="17"/>
      <c r="G138" s="114" t="s">
        <v>753</v>
      </c>
      <c r="H138" s="37"/>
      <c r="I138" s="26"/>
      <c r="J138" s="13"/>
      <c r="K138" s="17"/>
      <c r="L138" s="17"/>
      <c r="M138" s="114" t="s">
        <v>754</v>
      </c>
      <c r="N138" s="37"/>
      <c r="O138" s="26"/>
    </row>
    <row r="139" spans="3:15" ht="13.5">
      <c r="C139" s="1" t="s">
        <v>266</v>
      </c>
      <c r="D139" s="13"/>
      <c r="E139" s="17">
        <v>8</v>
      </c>
      <c r="F139" s="17"/>
      <c r="G139" s="17">
        <v>24</v>
      </c>
      <c r="H139" s="37">
        <v>0</v>
      </c>
      <c r="I139" s="26"/>
      <c r="J139" s="13"/>
      <c r="K139" s="17">
        <v>7</v>
      </c>
      <c r="L139" s="17"/>
      <c r="M139" s="17">
        <v>65</v>
      </c>
      <c r="N139" s="37">
        <v>0</v>
      </c>
      <c r="O139" s="26"/>
    </row>
    <row r="140" spans="3:15" ht="13.5">
      <c r="C140" s="1" t="s">
        <v>267</v>
      </c>
      <c r="D140" s="13"/>
      <c r="E140" s="17">
        <v>0</v>
      </c>
      <c r="F140" s="17"/>
      <c r="G140" s="17"/>
      <c r="H140" s="37"/>
      <c r="I140" s="26"/>
      <c r="J140" s="13"/>
      <c r="K140" s="17">
        <v>0</v>
      </c>
      <c r="L140" s="17"/>
      <c r="M140" s="17"/>
      <c r="N140" s="37"/>
      <c r="O140" s="26"/>
    </row>
    <row r="141" spans="3:15" ht="13.5">
      <c r="C141" s="1" t="s">
        <v>268</v>
      </c>
      <c r="D141" s="13"/>
      <c r="E141" s="17"/>
      <c r="F141" s="17"/>
      <c r="G141" s="17"/>
      <c r="H141" s="37"/>
      <c r="I141" s="26"/>
      <c r="J141" s="13"/>
      <c r="K141" s="17"/>
      <c r="L141" s="17"/>
      <c r="M141" s="17"/>
      <c r="N141" s="37"/>
      <c r="O141" s="26"/>
    </row>
    <row r="142" spans="3:15" ht="13.5">
      <c r="C142" s="1" t="s">
        <v>269</v>
      </c>
      <c r="D142" s="13"/>
      <c r="E142" s="17"/>
      <c r="F142" s="17">
        <v>13</v>
      </c>
      <c r="G142" s="17"/>
      <c r="H142" s="37"/>
      <c r="I142" s="26">
        <v>3</v>
      </c>
      <c r="J142" s="13"/>
      <c r="K142" s="17"/>
      <c r="L142" s="17">
        <v>20</v>
      </c>
      <c r="M142" s="17"/>
      <c r="N142" s="37"/>
      <c r="O142" s="26">
        <v>3</v>
      </c>
    </row>
    <row r="143" spans="3:15" ht="13.5">
      <c r="C143" s="1" t="s">
        <v>270</v>
      </c>
      <c r="D143" s="13"/>
      <c r="E143" s="17">
        <v>0</v>
      </c>
      <c r="F143" s="17"/>
      <c r="G143" s="17">
        <v>8</v>
      </c>
      <c r="H143" s="37"/>
      <c r="I143" s="26"/>
      <c r="J143" s="13"/>
      <c r="K143" s="17">
        <v>0</v>
      </c>
      <c r="L143" s="17"/>
      <c r="M143" s="17">
        <v>9</v>
      </c>
      <c r="N143" s="37"/>
      <c r="O143" s="26"/>
    </row>
    <row r="144" spans="3:15" ht="13.5">
      <c r="C144" s="1" t="s">
        <v>271</v>
      </c>
      <c r="D144" s="13">
        <v>9</v>
      </c>
      <c r="E144" s="17"/>
      <c r="F144" s="17"/>
      <c r="G144" s="17">
        <v>37</v>
      </c>
      <c r="H144" s="37"/>
      <c r="I144" s="26"/>
      <c r="J144" s="13">
        <v>2</v>
      </c>
      <c r="K144" s="17"/>
      <c r="L144" s="17"/>
      <c r="M144" s="17">
        <v>34</v>
      </c>
      <c r="N144" s="37"/>
      <c r="O144" s="26"/>
    </row>
    <row r="145" spans="3:15" ht="13.5">
      <c r="C145" s="1" t="s">
        <v>272</v>
      </c>
      <c r="D145" s="13"/>
      <c r="E145" s="17"/>
      <c r="F145" s="17"/>
      <c r="G145" s="17"/>
      <c r="H145" s="37"/>
      <c r="I145" s="26"/>
      <c r="J145" s="13"/>
      <c r="K145" s="17"/>
      <c r="L145" s="17"/>
      <c r="M145" s="17"/>
      <c r="N145" s="37"/>
      <c r="O145" s="26"/>
    </row>
    <row r="146" spans="3:15" ht="13.5">
      <c r="C146" s="1" t="s">
        <v>273</v>
      </c>
      <c r="D146" s="13"/>
      <c r="E146" s="17"/>
      <c r="F146" s="17"/>
      <c r="G146" s="17"/>
      <c r="H146" s="37"/>
      <c r="I146" s="26"/>
      <c r="J146" s="13"/>
      <c r="K146" s="17"/>
      <c r="L146" s="17"/>
      <c r="M146" s="17"/>
      <c r="N146" s="37"/>
      <c r="O146" s="26"/>
    </row>
    <row r="147" spans="3:15" ht="13.5">
      <c r="C147" s="1" t="s">
        <v>274</v>
      </c>
      <c r="D147" s="13"/>
      <c r="E147" s="17"/>
      <c r="F147" s="17"/>
      <c r="G147" s="17"/>
      <c r="H147" s="37"/>
      <c r="I147" s="26"/>
      <c r="J147" s="13"/>
      <c r="K147" s="17"/>
      <c r="L147" s="17"/>
      <c r="M147" s="17"/>
      <c r="N147" s="37"/>
      <c r="O147" s="26"/>
    </row>
    <row r="148" spans="3:15" ht="13.5">
      <c r="C148" s="1" t="s">
        <v>275</v>
      </c>
      <c r="D148" s="13">
        <v>2</v>
      </c>
      <c r="E148" s="17">
        <v>2</v>
      </c>
      <c r="F148" s="17">
        <v>0</v>
      </c>
      <c r="G148" s="17">
        <v>104</v>
      </c>
      <c r="H148" s="37">
        <v>0</v>
      </c>
      <c r="I148" s="26"/>
      <c r="J148" s="13">
        <v>1</v>
      </c>
      <c r="K148" s="17">
        <v>2</v>
      </c>
      <c r="L148" s="17">
        <v>0</v>
      </c>
      <c r="M148" s="17">
        <v>96</v>
      </c>
      <c r="N148" s="37">
        <v>0</v>
      </c>
      <c r="O148" s="26"/>
    </row>
    <row r="149" spans="3:15" ht="13.5">
      <c r="C149" s="1" t="s">
        <v>276</v>
      </c>
      <c r="D149" s="13"/>
      <c r="E149" s="17"/>
      <c r="F149" s="17"/>
      <c r="G149" s="17"/>
      <c r="H149" s="37"/>
      <c r="I149" s="26"/>
      <c r="J149" s="13"/>
      <c r="K149" s="17"/>
      <c r="L149" s="17"/>
      <c r="M149" s="17"/>
      <c r="N149" s="37"/>
      <c r="O149" s="26"/>
    </row>
    <row r="150" spans="3:15" ht="13.5">
      <c r="C150" s="1" t="s">
        <v>277</v>
      </c>
      <c r="D150" s="13">
        <v>0</v>
      </c>
      <c r="E150" s="17">
        <v>0</v>
      </c>
      <c r="F150" s="17">
        <v>0</v>
      </c>
      <c r="G150" s="17">
        <v>0</v>
      </c>
      <c r="H150" s="37">
        <v>0</v>
      </c>
      <c r="I150" s="26"/>
      <c r="J150" s="13">
        <v>0</v>
      </c>
      <c r="K150" s="17">
        <v>0</v>
      </c>
      <c r="L150" s="17">
        <v>0</v>
      </c>
      <c r="M150" s="17">
        <v>0</v>
      </c>
      <c r="N150" s="37">
        <v>0</v>
      </c>
      <c r="O150" s="26"/>
    </row>
    <row r="151" spans="3:15" ht="13.5">
      <c r="C151" s="1" t="s">
        <v>278</v>
      </c>
      <c r="D151" s="13"/>
      <c r="E151" s="17"/>
      <c r="F151" s="17"/>
      <c r="G151" s="17">
        <v>4</v>
      </c>
      <c r="H151" s="37">
        <v>0</v>
      </c>
      <c r="I151" s="26"/>
      <c r="J151" s="13"/>
      <c r="K151" s="17">
        <v>1</v>
      </c>
      <c r="L151" s="17"/>
      <c r="M151" s="17">
        <v>3</v>
      </c>
      <c r="N151" s="37">
        <v>1</v>
      </c>
      <c r="O151" s="26"/>
    </row>
    <row r="152" spans="3:15" ht="13.5">
      <c r="C152" s="1" t="s">
        <v>279</v>
      </c>
      <c r="D152" s="13"/>
      <c r="E152" s="17"/>
      <c r="F152" s="17"/>
      <c r="G152" s="17"/>
      <c r="H152" s="37"/>
      <c r="I152" s="26"/>
      <c r="J152" s="13"/>
      <c r="K152" s="17"/>
      <c r="L152" s="17"/>
      <c r="M152" s="17">
        <v>1</v>
      </c>
      <c r="N152" s="37"/>
      <c r="O152" s="26"/>
    </row>
    <row r="153" spans="3:15" ht="13.5">
      <c r="C153" s="1" t="s">
        <v>280</v>
      </c>
      <c r="D153" s="13"/>
      <c r="E153" s="17"/>
      <c r="F153" s="17"/>
      <c r="G153" s="17"/>
      <c r="H153" s="37"/>
      <c r="I153" s="26"/>
      <c r="J153" s="13"/>
      <c r="K153" s="17"/>
      <c r="L153" s="17"/>
      <c r="M153" s="17"/>
      <c r="N153" s="37"/>
      <c r="O153" s="26"/>
    </row>
    <row r="154" spans="3:15" ht="13.5">
      <c r="C154" s="1"/>
      <c r="D154" s="13"/>
      <c r="E154" s="17"/>
      <c r="F154" s="17"/>
      <c r="G154" s="17"/>
      <c r="H154" s="37"/>
      <c r="I154" s="26"/>
      <c r="J154" s="13"/>
      <c r="K154" s="17"/>
      <c r="L154" s="17"/>
      <c r="M154" s="17"/>
      <c r="N154" s="37"/>
      <c r="O154" s="26"/>
    </row>
    <row r="155" spans="3:15" ht="13.5">
      <c r="C155" s="1" t="s">
        <v>413</v>
      </c>
      <c r="D155" s="13">
        <f>SUM(D137:D153)</f>
        <v>11</v>
      </c>
      <c r="E155" s="17">
        <f aca="true" t="shared" si="25" ref="E155:N155">SUM(E137:E153)</f>
        <v>11</v>
      </c>
      <c r="F155" s="17">
        <f t="shared" si="25"/>
        <v>13</v>
      </c>
      <c r="G155" s="17">
        <f t="shared" si="25"/>
        <v>377</v>
      </c>
      <c r="H155" s="37">
        <f t="shared" si="25"/>
        <v>0</v>
      </c>
      <c r="I155" s="26">
        <f t="shared" si="25"/>
        <v>3</v>
      </c>
      <c r="J155" s="13">
        <f t="shared" si="25"/>
        <v>3</v>
      </c>
      <c r="K155" s="17">
        <f t="shared" si="25"/>
        <v>15</v>
      </c>
      <c r="L155" s="17">
        <f t="shared" si="25"/>
        <v>20</v>
      </c>
      <c r="M155" s="17">
        <f t="shared" si="25"/>
        <v>461</v>
      </c>
      <c r="N155" s="37">
        <f t="shared" si="25"/>
        <v>1</v>
      </c>
      <c r="O155" s="26">
        <f>SUM(O137:O153)</f>
        <v>3</v>
      </c>
    </row>
    <row r="156" spans="3:13" ht="13.5">
      <c r="C156" s="18"/>
      <c r="D156" s="20"/>
      <c r="E156" s="20"/>
      <c r="F156" s="20"/>
      <c r="G156" s="20"/>
      <c r="H156" s="20"/>
      <c r="I156" s="20"/>
      <c r="J156" s="20"/>
      <c r="K156" s="20"/>
      <c r="L156" s="20"/>
      <c r="M156" s="20"/>
    </row>
    <row r="157" spans="3:13" ht="13.5">
      <c r="C157" s="18"/>
      <c r="D157" s="20"/>
      <c r="E157" s="20"/>
      <c r="F157" s="20"/>
      <c r="G157" s="20"/>
      <c r="H157" s="20"/>
      <c r="I157" s="20"/>
      <c r="J157" s="20"/>
      <c r="K157" s="20"/>
      <c r="L157" s="20"/>
      <c r="M157" s="20"/>
    </row>
    <row r="158" spans="3:13" ht="13.5">
      <c r="C158" s="18"/>
      <c r="D158" s="20"/>
      <c r="E158" s="20"/>
      <c r="F158" s="20"/>
      <c r="G158" s="20"/>
      <c r="H158" s="20"/>
      <c r="I158" s="20"/>
      <c r="J158" s="20"/>
      <c r="K158" s="20"/>
      <c r="L158" s="20"/>
      <c r="M158" s="20"/>
    </row>
    <row r="160" spans="3:9" ht="13.5">
      <c r="C160" s="292"/>
      <c r="D160" s="299" t="s">
        <v>632</v>
      </c>
      <c r="E160" s="300"/>
      <c r="F160" s="300"/>
      <c r="G160" s="300"/>
      <c r="H160" s="300"/>
      <c r="I160" s="303"/>
    </row>
    <row r="161" spans="3:9" ht="13.5">
      <c r="C161" s="292"/>
      <c r="D161" s="27" t="s">
        <v>641</v>
      </c>
      <c r="E161" s="24" t="s">
        <v>642</v>
      </c>
      <c r="F161" s="24" t="s">
        <v>643</v>
      </c>
      <c r="G161" s="24" t="s">
        <v>644</v>
      </c>
      <c r="H161" s="56" t="s">
        <v>645</v>
      </c>
      <c r="I161" s="28" t="s">
        <v>860</v>
      </c>
    </row>
    <row r="162" spans="3:9" ht="13.5">
      <c r="C162" s="1" t="s">
        <v>264</v>
      </c>
      <c r="D162" s="13">
        <v>6</v>
      </c>
      <c r="E162" s="17">
        <v>1</v>
      </c>
      <c r="F162" s="17">
        <v>0</v>
      </c>
      <c r="G162" s="17">
        <v>250</v>
      </c>
      <c r="H162" s="37">
        <v>0</v>
      </c>
      <c r="I162" s="26"/>
    </row>
    <row r="163" spans="3:9" ht="13.5">
      <c r="C163" s="1" t="s">
        <v>265</v>
      </c>
      <c r="D163" s="13"/>
      <c r="E163" s="17"/>
      <c r="F163" s="17"/>
      <c r="G163" s="114" t="s">
        <v>755</v>
      </c>
      <c r="H163" s="37"/>
      <c r="I163" s="26"/>
    </row>
    <row r="164" spans="3:9" ht="13.5">
      <c r="C164" s="1" t="s">
        <v>266</v>
      </c>
      <c r="D164" s="13">
        <v>10</v>
      </c>
      <c r="E164" s="17">
        <v>2</v>
      </c>
      <c r="F164" s="17">
        <v>21</v>
      </c>
      <c r="G164" s="17">
        <v>34</v>
      </c>
      <c r="H164" s="37">
        <v>0</v>
      </c>
      <c r="I164" s="26"/>
    </row>
    <row r="165" spans="3:9" ht="13.5">
      <c r="C165" s="1" t="s">
        <v>267</v>
      </c>
      <c r="D165" s="13"/>
      <c r="E165" s="17">
        <v>0</v>
      </c>
      <c r="F165" s="17"/>
      <c r="G165" s="17"/>
      <c r="H165" s="37"/>
      <c r="I165" s="26"/>
    </row>
    <row r="166" spans="3:9" ht="13.5">
      <c r="C166" s="1" t="s">
        <v>268</v>
      </c>
      <c r="D166" s="13"/>
      <c r="E166" s="17"/>
      <c r="F166" s="17"/>
      <c r="G166" s="17"/>
      <c r="H166" s="37"/>
      <c r="I166" s="26"/>
    </row>
    <row r="167" spans="3:9" ht="13.5">
      <c r="C167" s="1" t="s">
        <v>269</v>
      </c>
      <c r="D167" s="13">
        <v>1</v>
      </c>
      <c r="E167" s="17"/>
      <c r="F167" s="17">
        <v>7</v>
      </c>
      <c r="G167" s="17"/>
      <c r="H167" s="37"/>
      <c r="I167" s="26">
        <v>6</v>
      </c>
    </row>
    <row r="168" spans="3:9" ht="13.5">
      <c r="C168" s="1" t="s">
        <v>270</v>
      </c>
      <c r="D168" s="13"/>
      <c r="E168" s="17">
        <v>0</v>
      </c>
      <c r="F168" s="17"/>
      <c r="G168" s="17">
        <v>11</v>
      </c>
      <c r="H168" s="37"/>
      <c r="I168" s="26"/>
    </row>
    <row r="169" spans="3:9" ht="13.5">
      <c r="C169" s="1" t="s">
        <v>271</v>
      </c>
      <c r="D169" s="13">
        <v>7</v>
      </c>
      <c r="E169" s="17"/>
      <c r="F169" s="17"/>
      <c r="G169" s="17">
        <v>25</v>
      </c>
      <c r="H169" s="37"/>
      <c r="I169" s="26"/>
    </row>
    <row r="170" spans="3:9" ht="13.5">
      <c r="C170" s="1" t="s">
        <v>272</v>
      </c>
      <c r="D170" s="13"/>
      <c r="E170" s="17"/>
      <c r="F170" s="17"/>
      <c r="G170" s="17"/>
      <c r="H170" s="37"/>
      <c r="I170" s="26"/>
    </row>
    <row r="171" spans="3:9" ht="13.5">
      <c r="C171" s="1" t="s">
        <v>273</v>
      </c>
      <c r="D171" s="13"/>
      <c r="E171" s="17"/>
      <c r="F171" s="17"/>
      <c r="G171" s="17"/>
      <c r="H171" s="37"/>
      <c r="I171" s="26"/>
    </row>
    <row r="172" spans="3:9" ht="13.5">
      <c r="C172" s="1" t="s">
        <v>274</v>
      </c>
      <c r="D172" s="13"/>
      <c r="E172" s="17"/>
      <c r="F172" s="17"/>
      <c r="G172" s="17"/>
      <c r="H172" s="37"/>
      <c r="I172" s="26"/>
    </row>
    <row r="173" spans="3:9" ht="13.5">
      <c r="C173" s="1" t="s">
        <v>275</v>
      </c>
      <c r="D173" s="13">
        <v>2</v>
      </c>
      <c r="E173" s="17">
        <v>3</v>
      </c>
      <c r="F173" s="17">
        <v>0</v>
      </c>
      <c r="G173" s="17">
        <v>86</v>
      </c>
      <c r="H173" s="37">
        <v>0</v>
      </c>
      <c r="I173" s="26"/>
    </row>
    <row r="174" spans="3:9" ht="13.5">
      <c r="C174" s="1" t="s">
        <v>276</v>
      </c>
      <c r="D174" s="13"/>
      <c r="E174" s="17"/>
      <c r="F174" s="17"/>
      <c r="G174" s="17"/>
      <c r="H174" s="37"/>
      <c r="I174" s="26"/>
    </row>
    <row r="175" spans="3:9" ht="13.5">
      <c r="C175" s="1" t="s">
        <v>277</v>
      </c>
      <c r="D175" s="13">
        <v>0</v>
      </c>
      <c r="E175" s="17">
        <v>0</v>
      </c>
      <c r="F175" s="17">
        <v>0</v>
      </c>
      <c r="G175" s="17">
        <v>0</v>
      </c>
      <c r="H175" s="37">
        <v>0</v>
      </c>
      <c r="I175" s="26"/>
    </row>
    <row r="176" spans="3:9" ht="13.5">
      <c r="C176" s="1" t="s">
        <v>278</v>
      </c>
      <c r="D176" s="13"/>
      <c r="E176" s="17">
        <v>1</v>
      </c>
      <c r="F176" s="17"/>
      <c r="G176" s="17">
        <v>1</v>
      </c>
      <c r="H176" s="37">
        <v>0</v>
      </c>
      <c r="I176" s="26"/>
    </row>
    <row r="177" spans="3:9" ht="13.5">
      <c r="C177" s="1" t="s">
        <v>279</v>
      </c>
      <c r="D177" s="13"/>
      <c r="E177" s="17"/>
      <c r="F177" s="17"/>
      <c r="G177" s="17">
        <v>1</v>
      </c>
      <c r="H177" s="37"/>
      <c r="I177" s="26"/>
    </row>
    <row r="178" spans="3:9" ht="13.5">
      <c r="C178" s="1" t="s">
        <v>280</v>
      </c>
      <c r="D178" s="13"/>
      <c r="E178" s="17"/>
      <c r="F178" s="17"/>
      <c r="G178" s="17"/>
      <c r="H178" s="37"/>
      <c r="I178" s="26"/>
    </row>
    <row r="179" spans="3:9" ht="13.5">
      <c r="C179" s="1"/>
      <c r="D179" s="13"/>
      <c r="E179" s="17"/>
      <c r="F179" s="17"/>
      <c r="G179" s="17"/>
      <c r="H179" s="37"/>
      <c r="I179" s="26"/>
    </row>
    <row r="180" spans="3:9" ht="13.5">
      <c r="C180" s="1" t="s">
        <v>413</v>
      </c>
      <c r="D180" s="13">
        <f aca="true" t="shared" si="26" ref="D180:I180">SUM(D162:D178)</f>
        <v>26</v>
      </c>
      <c r="E180" s="17">
        <f t="shared" si="26"/>
        <v>7</v>
      </c>
      <c r="F180" s="17">
        <f t="shared" si="26"/>
        <v>28</v>
      </c>
      <c r="G180" s="17">
        <f t="shared" si="26"/>
        <v>408</v>
      </c>
      <c r="H180" s="37">
        <f t="shared" si="26"/>
        <v>0</v>
      </c>
      <c r="I180" s="26">
        <f t="shared" si="26"/>
        <v>6</v>
      </c>
    </row>
  </sheetData>
  <sheetProtection/>
  <mergeCells count="109">
    <mergeCell ref="D31:G31"/>
    <mergeCell ref="H31:K31"/>
    <mergeCell ref="D135:I135"/>
    <mergeCell ref="J135:O135"/>
    <mergeCell ref="L31:O31"/>
    <mergeCell ref="C82:G82"/>
    <mergeCell ref="D84:F84"/>
    <mergeCell ref="G84:I84"/>
    <mergeCell ref="C31:C32"/>
    <mergeCell ref="G56:G57"/>
    <mergeCell ref="C55:C57"/>
    <mergeCell ref="D56:D57"/>
    <mergeCell ref="E56:E57"/>
    <mergeCell ref="F56:F57"/>
    <mergeCell ref="D55:K55"/>
    <mergeCell ref="H56:H57"/>
    <mergeCell ref="I56:I57"/>
    <mergeCell ref="J56:J57"/>
    <mergeCell ref="K56:K57"/>
    <mergeCell ref="H7:K7"/>
    <mergeCell ref="L7:O7"/>
    <mergeCell ref="H8:H9"/>
    <mergeCell ref="I8:I9"/>
    <mergeCell ref="J8:J9"/>
    <mergeCell ref="K8:K9"/>
    <mergeCell ref="L8:L9"/>
    <mergeCell ref="M8:M9"/>
    <mergeCell ref="N8:N9"/>
    <mergeCell ref="O8:O9"/>
    <mergeCell ref="C4:D4"/>
    <mergeCell ref="C5:G5"/>
    <mergeCell ref="D8:D9"/>
    <mergeCell ref="E8:E9"/>
    <mergeCell ref="F8:F9"/>
    <mergeCell ref="G8:G9"/>
    <mergeCell ref="C7:C9"/>
    <mergeCell ref="D7:G7"/>
    <mergeCell ref="C84:C85"/>
    <mergeCell ref="C108:E108"/>
    <mergeCell ref="C109:G109"/>
    <mergeCell ref="E112:F112"/>
    <mergeCell ref="D111:G111"/>
    <mergeCell ref="C111:C112"/>
    <mergeCell ref="E117:F117"/>
    <mergeCell ref="E118:F118"/>
    <mergeCell ref="E119:F119"/>
    <mergeCell ref="J84:L84"/>
    <mergeCell ref="E113:F113"/>
    <mergeCell ref="H111:K111"/>
    <mergeCell ref="L111:O111"/>
    <mergeCell ref="I119:J119"/>
    <mergeCell ref="M115:N115"/>
    <mergeCell ref="I116:J116"/>
    <mergeCell ref="E124:F124"/>
    <mergeCell ref="E125:F125"/>
    <mergeCell ref="I114:J114"/>
    <mergeCell ref="M114:N114"/>
    <mergeCell ref="I117:J117"/>
    <mergeCell ref="M117:N117"/>
    <mergeCell ref="I115:J115"/>
    <mergeCell ref="E114:F114"/>
    <mergeCell ref="E115:F115"/>
    <mergeCell ref="E116:F116"/>
    <mergeCell ref="I112:J112"/>
    <mergeCell ref="M112:N112"/>
    <mergeCell ref="I113:J113"/>
    <mergeCell ref="M113:N113"/>
    <mergeCell ref="I121:J121"/>
    <mergeCell ref="M121:N121"/>
    <mergeCell ref="M116:N116"/>
    <mergeCell ref="I118:J118"/>
    <mergeCell ref="M118:N118"/>
    <mergeCell ref="M119:N119"/>
    <mergeCell ref="I122:J122"/>
    <mergeCell ref="M122:N122"/>
    <mergeCell ref="M123:N123"/>
    <mergeCell ref="E120:F120"/>
    <mergeCell ref="E121:F121"/>
    <mergeCell ref="E122:F122"/>
    <mergeCell ref="E123:F123"/>
    <mergeCell ref="I120:J120"/>
    <mergeCell ref="M120:N120"/>
    <mergeCell ref="I124:J124"/>
    <mergeCell ref="M124:N124"/>
    <mergeCell ref="I125:J125"/>
    <mergeCell ref="M125:N125"/>
    <mergeCell ref="I123:J123"/>
    <mergeCell ref="I126:J126"/>
    <mergeCell ref="M126:N126"/>
    <mergeCell ref="C135:C136"/>
    <mergeCell ref="M130:N130"/>
    <mergeCell ref="M131:N131"/>
    <mergeCell ref="M127:N127"/>
    <mergeCell ref="M128:N128"/>
    <mergeCell ref="E126:F126"/>
    <mergeCell ref="E127:F127"/>
    <mergeCell ref="M129:N129"/>
    <mergeCell ref="I127:J127"/>
    <mergeCell ref="C132:G132"/>
    <mergeCell ref="C160:C161"/>
    <mergeCell ref="D160:I160"/>
    <mergeCell ref="I129:J129"/>
    <mergeCell ref="E128:F128"/>
    <mergeCell ref="E129:F129"/>
    <mergeCell ref="E130:F130"/>
    <mergeCell ref="E131:F131"/>
    <mergeCell ref="I130:J130"/>
    <mergeCell ref="I131:J131"/>
    <mergeCell ref="I128:J128"/>
  </mergeCells>
  <printOptions/>
  <pageMargins left="0.7" right="0.7" top="0.75" bottom="0.75" header="0.3" footer="0.3"/>
  <pageSetup fitToHeight="0" fitToWidth="1" horizontalDpi="600" verticalDpi="600" orientation="portrait" paperSize="9" scale="76" r:id="rId1"/>
</worksheet>
</file>

<file path=xl/worksheets/sheet13.xml><?xml version="1.0" encoding="utf-8"?>
<worksheet xmlns="http://schemas.openxmlformats.org/spreadsheetml/2006/main" xmlns:r="http://schemas.openxmlformats.org/officeDocument/2006/relationships">
  <sheetPr>
    <pageSetUpPr fitToPage="1"/>
  </sheetPr>
  <dimension ref="C4:O26"/>
  <sheetViews>
    <sheetView zoomScalePageLayoutView="0" workbookViewId="0" topLeftCell="A1">
      <selection activeCell="A1" sqref="A1:O26"/>
    </sheetView>
  </sheetViews>
  <sheetFormatPr defaultColWidth="9.140625" defaultRowHeight="15"/>
  <sheetData>
    <row r="4" spans="3:5" ht="13.5">
      <c r="C4" s="294" t="s">
        <v>646</v>
      </c>
      <c r="D4" s="294"/>
      <c r="E4" s="294"/>
    </row>
    <row r="5" spans="3:11" ht="13.5">
      <c r="C5" s="294" t="s">
        <v>647</v>
      </c>
      <c r="D5" s="294"/>
      <c r="E5" s="294"/>
      <c r="F5" s="294"/>
      <c r="G5" s="294"/>
      <c r="H5" s="294"/>
      <c r="I5" s="294"/>
      <c r="J5" s="294"/>
      <c r="K5" s="294"/>
    </row>
    <row r="7" spans="3:15" ht="13.5">
      <c r="C7" s="1"/>
      <c r="D7" s="2" t="s">
        <v>648</v>
      </c>
      <c r="E7" s="295" t="s">
        <v>650</v>
      </c>
      <c r="F7" s="295"/>
      <c r="G7" s="295"/>
      <c r="H7" s="295"/>
      <c r="I7" s="295"/>
      <c r="J7" s="295"/>
      <c r="K7" s="295"/>
      <c r="L7" s="295"/>
      <c r="M7" s="295"/>
      <c r="N7" s="295"/>
      <c r="O7" s="295"/>
    </row>
    <row r="8" spans="3:15" ht="13.5">
      <c r="C8" s="1" t="s">
        <v>264</v>
      </c>
      <c r="D8" s="3" t="s">
        <v>718</v>
      </c>
      <c r="E8" s="292"/>
      <c r="F8" s="292"/>
      <c r="G8" s="292"/>
      <c r="H8" s="292"/>
      <c r="I8" s="292"/>
      <c r="J8" s="292"/>
      <c r="K8" s="292"/>
      <c r="L8" s="292"/>
      <c r="M8" s="292"/>
      <c r="N8" s="292"/>
      <c r="O8" s="292"/>
    </row>
    <row r="9" spans="3:15" ht="13.5">
      <c r="C9" s="1" t="s">
        <v>265</v>
      </c>
      <c r="D9" s="1"/>
      <c r="E9" s="292"/>
      <c r="F9" s="292"/>
      <c r="G9" s="292"/>
      <c r="H9" s="292"/>
      <c r="I9" s="292"/>
      <c r="J9" s="292"/>
      <c r="K9" s="292"/>
      <c r="L9" s="292"/>
      <c r="M9" s="292"/>
      <c r="N9" s="292"/>
      <c r="O9" s="292"/>
    </row>
    <row r="10" spans="3:15" ht="25.5" customHeight="1">
      <c r="C10" s="1" t="s">
        <v>266</v>
      </c>
      <c r="D10" s="1"/>
      <c r="E10" s="296" t="s">
        <v>785</v>
      </c>
      <c r="F10" s="296"/>
      <c r="G10" s="296"/>
      <c r="H10" s="296"/>
      <c r="I10" s="296"/>
      <c r="J10" s="296"/>
      <c r="K10" s="296"/>
      <c r="L10" s="296"/>
      <c r="M10" s="296"/>
      <c r="N10" s="296"/>
      <c r="O10" s="296"/>
    </row>
    <row r="11" spans="3:15" ht="13.5">
      <c r="C11" s="1" t="s">
        <v>267</v>
      </c>
      <c r="D11" s="1"/>
      <c r="E11" s="292" t="s">
        <v>812</v>
      </c>
      <c r="F11" s="292"/>
      <c r="G11" s="292"/>
      <c r="H11" s="292"/>
      <c r="I11" s="292"/>
      <c r="J11" s="292"/>
      <c r="K11" s="292"/>
      <c r="L11" s="292"/>
      <c r="M11" s="292"/>
      <c r="N11" s="292"/>
      <c r="O11" s="292"/>
    </row>
    <row r="12" spans="3:15" ht="13.5">
      <c r="C12" s="1" t="s">
        <v>268</v>
      </c>
      <c r="D12" s="3" t="s">
        <v>841</v>
      </c>
      <c r="E12" s="292"/>
      <c r="F12" s="292"/>
      <c r="G12" s="292"/>
      <c r="H12" s="292"/>
      <c r="I12" s="292"/>
      <c r="J12" s="292"/>
      <c r="K12" s="292"/>
      <c r="L12" s="292"/>
      <c r="M12" s="292"/>
      <c r="N12" s="292"/>
      <c r="O12" s="292"/>
    </row>
    <row r="13" spans="3:15" ht="13.5">
      <c r="C13" s="1" t="s">
        <v>269</v>
      </c>
      <c r="D13" s="1"/>
      <c r="E13" s="292"/>
      <c r="F13" s="292"/>
      <c r="G13" s="292"/>
      <c r="H13" s="292"/>
      <c r="I13" s="292"/>
      <c r="J13" s="292"/>
      <c r="K13" s="292"/>
      <c r="L13" s="292"/>
      <c r="M13" s="292"/>
      <c r="N13" s="292"/>
      <c r="O13" s="292"/>
    </row>
    <row r="14" spans="3:15" ht="13.5">
      <c r="C14" s="1" t="s">
        <v>270</v>
      </c>
      <c r="D14" s="1"/>
      <c r="E14" s="292" t="s">
        <v>882</v>
      </c>
      <c r="F14" s="292"/>
      <c r="G14" s="292"/>
      <c r="H14" s="292"/>
      <c r="I14" s="292"/>
      <c r="J14" s="292"/>
      <c r="K14" s="292"/>
      <c r="L14" s="292"/>
      <c r="M14" s="292"/>
      <c r="N14" s="292"/>
      <c r="O14" s="292"/>
    </row>
    <row r="15" spans="3:15" ht="13.5">
      <c r="C15" s="1" t="s">
        <v>271</v>
      </c>
      <c r="D15" s="1"/>
      <c r="E15" s="292"/>
      <c r="F15" s="292"/>
      <c r="G15" s="292"/>
      <c r="H15" s="292"/>
      <c r="I15" s="292"/>
      <c r="J15" s="292"/>
      <c r="K15" s="292"/>
      <c r="L15" s="292"/>
      <c r="M15" s="292"/>
      <c r="N15" s="292"/>
      <c r="O15" s="292"/>
    </row>
    <row r="16" spans="3:15" ht="13.5">
      <c r="C16" s="1" t="s">
        <v>272</v>
      </c>
      <c r="D16" s="1"/>
      <c r="E16" s="292"/>
      <c r="F16" s="292"/>
      <c r="G16" s="292"/>
      <c r="H16" s="292"/>
      <c r="I16" s="292"/>
      <c r="J16" s="292"/>
      <c r="K16" s="292"/>
      <c r="L16" s="292"/>
      <c r="M16" s="292"/>
      <c r="N16" s="292"/>
      <c r="O16" s="292"/>
    </row>
    <row r="17" spans="3:15" ht="13.5">
      <c r="C17" s="1" t="s">
        <v>273</v>
      </c>
      <c r="D17" s="1"/>
      <c r="E17" s="292"/>
      <c r="F17" s="292"/>
      <c r="G17" s="292"/>
      <c r="H17" s="292"/>
      <c r="I17" s="292"/>
      <c r="J17" s="292"/>
      <c r="K17" s="292"/>
      <c r="L17" s="292"/>
      <c r="M17" s="292"/>
      <c r="N17" s="292"/>
      <c r="O17" s="292"/>
    </row>
    <row r="18" spans="3:15" ht="13.5">
      <c r="C18" s="1" t="s">
        <v>274</v>
      </c>
      <c r="D18" s="1"/>
      <c r="E18" s="292"/>
      <c r="F18" s="292"/>
      <c r="G18" s="292"/>
      <c r="H18" s="292"/>
      <c r="I18" s="292"/>
      <c r="J18" s="292"/>
      <c r="K18" s="292"/>
      <c r="L18" s="292"/>
      <c r="M18" s="292"/>
      <c r="N18" s="292"/>
      <c r="O18" s="292"/>
    </row>
    <row r="19" spans="3:15" ht="13.5">
      <c r="C19" s="1" t="s">
        <v>275</v>
      </c>
      <c r="D19" s="1"/>
      <c r="E19" s="292" t="s">
        <v>180</v>
      </c>
      <c r="F19" s="292"/>
      <c r="G19" s="292"/>
      <c r="H19" s="292"/>
      <c r="I19" s="292"/>
      <c r="J19" s="292"/>
      <c r="K19" s="292"/>
      <c r="L19" s="292"/>
      <c r="M19" s="292"/>
      <c r="N19" s="292"/>
      <c r="O19" s="292"/>
    </row>
    <row r="20" spans="3:15" ht="25.5" customHeight="1">
      <c r="C20" s="1" t="s">
        <v>276</v>
      </c>
      <c r="D20" s="1"/>
      <c r="E20" s="293" t="s">
        <v>202</v>
      </c>
      <c r="F20" s="293"/>
      <c r="G20" s="293"/>
      <c r="H20" s="293"/>
      <c r="I20" s="293"/>
      <c r="J20" s="293"/>
      <c r="K20" s="293"/>
      <c r="L20" s="293"/>
      <c r="M20" s="293"/>
      <c r="N20" s="293"/>
      <c r="O20" s="293"/>
    </row>
    <row r="21" spans="3:15" ht="13.5">
      <c r="C21" s="1" t="s">
        <v>277</v>
      </c>
      <c r="D21" s="1"/>
      <c r="E21" s="292" t="s">
        <v>225</v>
      </c>
      <c r="F21" s="292"/>
      <c r="G21" s="292"/>
      <c r="H21" s="292"/>
      <c r="I21" s="292"/>
      <c r="J21" s="292"/>
      <c r="K21" s="292"/>
      <c r="L21" s="292"/>
      <c r="M21" s="292"/>
      <c r="N21" s="292"/>
      <c r="O21" s="292"/>
    </row>
    <row r="22" spans="3:15" ht="13.5">
      <c r="C22" s="1" t="s">
        <v>278</v>
      </c>
      <c r="D22" s="1"/>
      <c r="E22" s="292" t="s">
        <v>263</v>
      </c>
      <c r="F22" s="292"/>
      <c r="G22" s="292"/>
      <c r="H22" s="292"/>
      <c r="I22" s="292"/>
      <c r="J22" s="292"/>
      <c r="K22" s="292"/>
      <c r="L22" s="292"/>
      <c r="M22" s="292"/>
      <c r="N22" s="292"/>
      <c r="O22" s="292"/>
    </row>
    <row r="23" spans="3:15" ht="25.5" customHeight="1">
      <c r="C23" s="1" t="s">
        <v>279</v>
      </c>
      <c r="D23" s="1"/>
      <c r="E23" s="289" t="s">
        <v>162</v>
      </c>
      <c r="F23" s="290"/>
      <c r="G23" s="290"/>
      <c r="H23" s="290"/>
      <c r="I23" s="290"/>
      <c r="J23" s="290"/>
      <c r="K23" s="290"/>
      <c r="L23" s="290"/>
      <c r="M23" s="290"/>
      <c r="N23" s="290"/>
      <c r="O23" s="291"/>
    </row>
    <row r="24" spans="3:15" ht="13.5">
      <c r="C24" s="1" t="s">
        <v>280</v>
      </c>
      <c r="D24" s="1"/>
      <c r="E24" s="292"/>
      <c r="F24" s="292"/>
      <c r="G24" s="292"/>
      <c r="H24" s="292"/>
      <c r="I24" s="292"/>
      <c r="J24" s="292"/>
      <c r="K24" s="292"/>
      <c r="L24" s="292"/>
      <c r="M24" s="292"/>
      <c r="N24" s="292"/>
      <c r="O24" s="292"/>
    </row>
    <row r="25" spans="3:15" ht="13.5">
      <c r="C25" s="1"/>
      <c r="D25" s="1"/>
      <c r="E25" s="292"/>
      <c r="F25" s="292"/>
      <c r="G25" s="292"/>
      <c r="H25" s="292"/>
      <c r="I25" s="292"/>
      <c r="J25" s="292"/>
      <c r="K25" s="292"/>
      <c r="L25" s="292"/>
      <c r="M25" s="292"/>
      <c r="N25" s="292"/>
      <c r="O25" s="292"/>
    </row>
    <row r="26" spans="3:15" ht="13.5">
      <c r="C26" s="76" t="s">
        <v>649</v>
      </c>
      <c r="D26" s="12">
        <f>COUNTA(D8:D24)</f>
        <v>2</v>
      </c>
      <c r="E26" s="292"/>
      <c r="F26" s="292"/>
      <c r="G26" s="292"/>
      <c r="H26" s="292"/>
      <c r="I26" s="292"/>
      <c r="J26" s="292"/>
      <c r="K26" s="292"/>
      <c r="L26" s="292"/>
      <c r="M26" s="292"/>
      <c r="N26" s="292"/>
      <c r="O26" s="292"/>
    </row>
  </sheetData>
  <sheetProtection/>
  <mergeCells count="22">
    <mergeCell ref="E11:O11"/>
    <mergeCell ref="E12:O12"/>
    <mergeCell ref="E13:O13"/>
    <mergeCell ref="E14:O14"/>
    <mergeCell ref="E15:O15"/>
    <mergeCell ref="E16:O16"/>
    <mergeCell ref="C4:E4"/>
    <mergeCell ref="C5:K5"/>
    <mergeCell ref="E7:O7"/>
    <mergeCell ref="E8:O8"/>
    <mergeCell ref="E19:O19"/>
    <mergeCell ref="E20:O20"/>
    <mergeCell ref="E17:O17"/>
    <mergeCell ref="E18:O18"/>
    <mergeCell ref="E9:O9"/>
    <mergeCell ref="E10:O10"/>
    <mergeCell ref="E23:O23"/>
    <mergeCell ref="E24:O24"/>
    <mergeCell ref="E25:O25"/>
    <mergeCell ref="E26:O26"/>
    <mergeCell ref="E21:O21"/>
    <mergeCell ref="E22:O22"/>
  </mergeCells>
  <printOptions/>
  <pageMargins left="0.7" right="0.7" top="0.75" bottom="0.75" header="0.3" footer="0.3"/>
  <pageSetup fitToHeight="0"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C9:N122"/>
  <sheetViews>
    <sheetView zoomScalePageLayoutView="0" workbookViewId="0" topLeftCell="A85">
      <selection activeCell="F85" sqref="F85:K114"/>
    </sheetView>
  </sheetViews>
  <sheetFormatPr defaultColWidth="9.140625" defaultRowHeight="15"/>
  <cols>
    <col min="12" max="12" width="14.57421875" style="0" bestFit="1" customWidth="1"/>
    <col min="14" max="14" width="14.00390625" style="0" customWidth="1"/>
  </cols>
  <sheetData>
    <row r="9" spans="3:14" ht="21">
      <c r="C9" s="486" t="s">
        <v>926</v>
      </c>
      <c r="D9" s="486"/>
      <c r="E9" s="486"/>
      <c r="F9" s="486"/>
      <c r="G9" s="486"/>
      <c r="H9" s="486"/>
      <c r="I9" s="486"/>
      <c r="J9" s="486"/>
      <c r="K9" s="486"/>
      <c r="L9" s="486"/>
      <c r="M9" s="486"/>
      <c r="N9" s="486"/>
    </row>
    <row r="11" spans="12:14" ht="18.75">
      <c r="L11" s="487">
        <v>43517</v>
      </c>
      <c r="M11" s="488"/>
      <c r="N11" s="488"/>
    </row>
    <row r="19" spans="5:11" ht="24">
      <c r="E19" s="489" t="s">
        <v>920</v>
      </c>
      <c r="F19" s="294"/>
      <c r="G19" s="294"/>
      <c r="H19" s="489" t="s">
        <v>921</v>
      </c>
      <c r="I19" s="294"/>
      <c r="J19" s="294"/>
      <c r="K19" s="294"/>
    </row>
    <row r="21" spans="5:11" ht="24">
      <c r="E21" s="489" t="s">
        <v>922</v>
      </c>
      <c r="F21" s="294"/>
      <c r="G21" s="294"/>
      <c r="H21" s="489" t="s">
        <v>923</v>
      </c>
      <c r="I21" s="294"/>
      <c r="J21" s="294"/>
      <c r="K21" s="294"/>
    </row>
    <row r="64" spans="6:10" ht="18.75">
      <c r="F64" s="490" t="s">
        <v>924</v>
      </c>
      <c r="G64" s="491"/>
      <c r="H64" s="491"/>
      <c r="I64" s="491"/>
      <c r="J64" s="491"/>
    </row>
    <row r="85" spans="5:11" ht="13.5">
      <c r="E85" t="s">
        <v>925</v>
      </c>
      <c r="F85" s="288" t="s">
        <v>1027</v>
      </c>
      <c r="G85" s="288"/>
      <c r="H85" s="288"/>
      <c r="I85" s="288"/>
      <c r="J85" s="288"/>
      <c r="K85" s="288"/>
    </row>
    <row r="86" spans="5:11" ht="13.5">
      <c r="E86" t="s">
        <v>927</v>
      </c>
      <c r="F86" s="288" t="s">
        <v>1028</v>
      </c>
      <c r="G86" s="288"/>
      <c r="H86" s="288"/>
      <c r="I86" s="288"/>
      <c r="J86" s="288"/>
      <c r="K86" s="288"/>
    </row>
    <row r="87" spans="5:11" ht="13.5">
      <c r="E87" t="s">
        <v>928</v>
      </c>
      <c r="F87" s="288" t="s">
        <v>1029</v>
      </c>
      <c r="G87" s="288"/>
      <c r="H87" s="288"/>
      <c r="I87" s="288"/>
      <c r="J87" s="288"/>
      <c r="K87" s="288"/>
    </row>
    <row r="88" spans="5:11" ht="13.5">
      <c r="E88" t="s">
        <v>929</v>
      </c>
      <c r="F88" s="288" t="s">
        <v>1030</v>
      </c>
      <c r="G88" s="288"/>
      <c r="H88" s="288"/>
      <c r="I88" s="288"/>
      <c r="J88" s="288"/>
      <c r="K88" s="288"/>
    </row>
    <row r="89" spans="5:11" ht="13.5">
      <c r="E89" t="s">
        <v>930</v>
      </c>
      <c r="F89" s="288" t="s">
        <v>932</v>
      </c>
      <c r="G89" s="288"/>
      <c r="H89" s="288"/>
      <c r="I89" s="288"/>
      <c r="J89" s="288"/>
      <c r="K89" s="288"/>
    </row>
    <row r="90" spans="5:11" ht="13.5">
      <c r="E90" t="s">
        <v>931</v>
      </c>
      <c r="F90" s="288" t="s">
        <v>937</v>
      </c>
      <c r="G90" s="288"/>
      <c r="H90" s="288"/>
      <c r="I90" s="288"/>
      <c r="J90" s="288"/>
      <c r="K90" s="288"/>
    </row>
    <row r="91" spans="5:11" ht="13.5">
      <c r="E91" t="s">
        <v>933</v>
      </c>
      <c r="F91" s="288" t="s">
        <v>936</v>
      </c>
      <c r="G91" s="288"/>
      <c r="H91" s="288"/>
      <c r="I91" s="288"/>
      <c r="J91" s="288"/>
      <c r="K91" s="288"/>
    </row>
    <row r="92" spans="5:11" ht="13.5">
      <c r="E92" t="s">
        <v>934</v>
      </c>
      <c r="F92" s="288" t="s">
        <v>1031</v>
      </c>
      <c r="G92" s="288"/>
      <c r="H92" s="288"/>
      <c r="I92" s="288"/>
      <c r="J92" s="288"/>
      <c r="K92" s="288"/>
    </row>
    <row r="93" spans="5:11" ht="13.5">
      <c r="E93" t="s">
        <v>935</v>
      </c>
      <c r="F93" s="288" t="s">
        <v>1032</v>
      </c>
      <c r="G93" s="288"/>
      <c r="H93" s="288"/>
      <c r="I93" s="288"/>
      <c r="J93" s="288"/>
      <c r="K93" s="288"/>
    </row>
    <row r="94" spans="5:11" ht="13.5">
      <c r="E94" t="s">
        <v>938</v>
      </c>
      <c r="F94" s="288" t="s">
        <v>942</v>
      </c>
      <c r="G94" s="288"/>
      <c r="H94" s="288"/>
      <c r="I94" s="288"/>
      <c r="J94" s="288"/>
      <c r="K94" s="288"/>
    </row>
    <row r="95" spans="5:11" ht="13.5">
      <c r="E95" t="s">
        <v>939</v>
      </c>
      <c r="F95" s="288" t="s">
        <v>944</v>
      </c>
      <c r="G95" s="288"/>
      <c r="H95" s="288"/>
      <c r="I95" s="288"/>
      <c r="J95" s="288"/>
      <c r="K95" s="288"/>
    </row>
    <row r="96" spans="5:11" ht="13.5">
      <c r="E96" t="s">
        <v>940</v>
      </c>
      <c r="F96" s="288" t="s">
        <v>946</v>
      </c>
      <c r="G96" s="288"/>
      <c r="H96" s="288"/>
      <c r="I96" s="288"/>
      <c r="J96" s="288"/>
      <c r="K96" s="288"/>
    </row>
    <row r="97" spans="5:11" ht="13.5">
      <c r="E97" t="s">
        <v>941</v>
      </c>
      <c r="F97" s="288" t="s">
        <v>948</v>
      </c>
      <c r="G97" s="288"/>
      <c r="H97" s="288"/>
      <c r="I97" s="288"/>
      <c r="J97" s="288"/>
      <c r="K97" s="288"/>
    </row>
    <row r="98" spans="5:11" ht="13.5">
      <c r="E98" t="s">
        <v>943</v>
      </c>
      <c r="F98" s="288" t="s">
        <v>950</v>
      </c>
      <c r="G98" s="288"/>
      <c r="H98" s="288"/>
      <c r="I98" s="288"/>
      <c r="J98" s="288"/>
      <c r="K98" s="288"/>
    </row>
    <row r="99" spans="5:11" ht="13.5">
      <c r="E99" t="s">
        <v>945</v>
      </c>
      <c r="F99" s="288" t="s">
        <v>952</v>
      </c>
      <c r="G99" s="288"/>
      <c r="H99" s="288"/>
      <c r="I99" s="288"/>
      <c r="J99" s="288"/>
      <c r="K99" s="288"/>
    </row>
    <row r="100" spans="5:11" ht="13.5">
      <c r="E100" t="s">
        <v>947</v>
      </c>
      <c r="F100" s="288" t="s">
        <v>954</v>
      </c>
      <c r="G100" s="288"/>
      <c r="H100" s="288"/>
      <c r="I100" s="288"/>
      <c r="J100" s="288"/>
      <c r="K100" s="288"/>
    </row>
    <row r="101" spans="5:11" ht="13.5">
      <c r="E101" t="s">
        <v>949</v>
      </c>
      <c r="F101" s="288" t="s">
        <v>955</v>
      </c>
      <c r="G101" s="288"/>
      <c r="H101" s="288"/>
      <c r="I101" s="288"/>
      <c r="J101" s="288"/>
      <c r="K101" s="288"/>
    </row>
    <row r="102" spans="5:11" ht="13.5">
      <c r="E102" t="s">
        <v>951</v>
      </c>
      <c r="F102" s="288" t="s">
        <v>1033</v>
      </c>
      <c r="G102" s="288"/>
      <c r="H102" s="288"/>
      <c r="I102" s="288"/>
      <c r="J102" s="288"/>
      <c r="K102" s="288"/>
    </row>
    <row r="103" spans="5:11" ht="13.5">
      <c r="E103" t="s">
        <v>953</v>
      </c>
      <c r="F103" s="288" t="s">
        <v>959</v>
      </c>
      <c r="G103" s="288"/>
      <c r="H103" s="288"/>
      <c r="I103" s="288"/>
      <c r="J103" s="288"/>
      <c r="K103" s="288"/>
    </row>
    <row r="104" spans="5:11" ht="13.5">
      <c r="E104" t="s">
        <v>975</v>
      </c>
      <c r="F104" s="288" t="s">
        <v>1034</v>
      </c>
      <c r="G104" s="288"/>
      <c r="H104" s="288"/>
      <c r="I104" s="288"/>
      <c r="J104" s="288"/>
      <c r="K104" s="288"/>
    </row>
    <row r="105" spans="5:11" ht="13.5">
      <c r="E105" t="s">
        <v>956</v>
      </c>
      <c r="F105" s="288" t="s">
        <v>963</v>
      </c>
      <c r="G105" s="288"/>
      <c r="H105" s="288"/>
      <c r="I105" s="288"/>
      <c r="J105" s="288"/>
      <c r="K105" s="288"/>
    </row>
    <row r="106" spans="5:11" ht="13.5">
      <c r="E106" t="s">
        <v>957</v>
      </c>
      <c r="F106" s="288" t="s">
        <v>965</v>
      </c>
      <c r="G106" s="288"/>
      <c r="H106" s="288"/>
      <c r="I106" s="288"/>
      <c r="J106" s="288"/>
      <c r="K106" s="288"/>
    </row>
    <row r="107" spans="5:11" ht="13.5">
      <c r="E107" t="s">
        <v>958</v>
      </c>
      <c r="F107" s="288" t="s">
        <v>967</v>
      </c>
      <c r="G107" s="288"/>
      <c r="H107" s="288"/>
      <c r="I107" s="288"/>
      <c r="J107" s="288"/>
      <c r="K107" s="288"/>
    </row>
    <row r="108" spans="5:11" ht="13.5">
      <c r="E108" t="s">
        <v>960</v>
      </c>
      <c r="F108" s="288" t="s">
        <v>968</v>
      </c>
      <c r="G108" s="288"/>
      <c r="H108" s="288"/>
      <c r="I108" s="288"/>
      <c r="J108" s="288"/>
      <c r="K108" s="288"/>
    </row>
    <row r="109" spans="5:11" ht="13.5">
      <c r="E109" t="s">
        <v>961</v>
      </c>
      <c r="F109" s="288" t="s">
        <v>970</v>
      </c>
      <c r="G109" s="288"/>
      <c r="H109" s="288"/>
      <c r="I109" s="288"/>
      <c r="J109" s="288"/>
      <c r="K109" s="288"/>
    </row>
    <row r="110" spans="5:11" ht="13.5">
      <c r="E110" t="s">
        <v>962</v>
      </c>
      <c r="F110" s="288" t="s">
        <v>971</v>
      </c>
      <c r="G110" s="288"/>
      <c r="H110" s="288"/>
      <c r="I110" s="288"/>
      <c r="J110" s="288"/>
      <c r="K110" s="288"/>
    </row>
    <row r="111" spans="5:11" ht="13.5">
      <c r="E111" t="s">
        <v>964</v>
      </c>
      <c r="F111" s="288" t="s">
        <v>972</v>
      </c>
      <c r="G111" s="288"/>
      <c r="H111" s="288"/>
      <c r="I111" s="288"/>
      <c r="J111" s="288"/>
      <c r="K111" s="288"/>
    </row>
    <row r="112" spans="5:11" ht="13.5">
      <c r="E112" t="s">
        <v>966</v>
      </c>
      <c r="F112" s="288" t="s">
        <v>973</v>
      </c>
      <c r="G112" s="288"/>
      <c r="H112" s="288"/>
      <c r="I112" s="288"/>
      <c r="J112" s="288"/>
      <c r="K112" s="288"/>
    </row>
    <row r="113" spans="5:11" ht="13.5">
      <c r="E113" t="s">
        <v>969</v>
      </c>
      <c r="F113" s="288" t="s">
        <v>968</v>
      </c>
      <c r="G113" s="288"/>
      <c r="H113" s="288"/>
      <c r="I113" s="288"/>
      <c r="J113" s="288"/>
      <c r="K113" s="288"/>
    </row>
    <row r="114" spans="5:11" ht="13.5">
      <c r="E114" t="s">
        <v>969</v>
      </c>
      <c r="F114" s="288" t="s">
        <v>974</v>
      </c>
      <c r="G114" s="288"/>
      <c r="H114" s="288"/>
      <c r="I114" s="288"/>
      <c r="J114" s="288"/>
      <c r="K114" s="288"/>
    </row>
    <row r="115" spans="6:11" ht="13.5">
      <c r="F115" s="288"/>
      <c r="G115" s="288"/>
      <c r="H115" s="288"/>
      <c r="I115" s="288"/>
      <c r="J115" s="288"/>
      <c r="K115" s="280"/>
    </row>
    <row r="116" spans="6:11" ht="13.5">
      <c r="F116" s="492"/>
      <c r="G116" s="492"/>
      <c r="H116" s="492"/>
      <c r="I116" s="492"/>
      <c r="J116" s="492"/>
      <c r="K116" s="280"/>
    </row>
    <row r="117" spans="6:11" ht="13.5">
      <c r="F117" s="288"/>
      <c r="G117" s="288"/>
      <c r="H117" s="288"/>
      <c r="I117" s="288"/>
      <c r="J117" s="288"/>
      <c r="K117" s="280"/>
    </row>
    <row r="118" spans="6:11" ht="13.5">
      <c r="F118" s="288"/>
      <c r="G118" s="288"/>
      <c r="H118" s="288"/>
      <c r="I118" s="288"/>
      <c r="J118" s="288"/>
      <c r="K118" s="280"/>
    </row>
    <row r="119" spans="6:11" ht="13.5">
      <c r="F119" s="288"/>
      <c r="G119" s="288"/>
      <c r="H119" s="288"/>
      <c r="I119" s="288"/>
      <c r="J119" s="288"/>
      <c r="K119" s="280"/>
    </row>
    <row r="120" spans="6:11" ht="13.5">
      <c r="F120" s="288"/>
      <c r="G120" s="288"/>
      <c r="H120" s="288"/>
      <c r="I120" s="288"/>
      <c r="J120" s="288"/>
      <c r="K120" s="280"/>
    </row>
    <row r="121" spans="6:11" ht="13.5">
      <c r="F121" s="492"/>
      <c r="G121" s="492"/>
      <c r="H121" s="492"/>
      <c r="I121" s="492"/>
      <c r="J121" s="492"/>
      <c r="K121" s="280"/>
    </row>
    <row r="122" spans="6:11" ht="13.5">
      <c r="F122" s="288"/>
      <c r="G122" s="288"/>
      <c r="H122" s="288"/>
      <c r="I122" s="288"/>
      <c r="J122" s="288"/>
      <c r="K122" s="280"/>
    </row>
  </sheetData>
  <sheetProtection/>
  <mergeCells count="45">
    <mergeCell ref="C9:N9"/>
    <mergeCell ref="E19:G19"/>
    <mergeCell ref="H19:K19"/>
    <mergeCell ref="E21:G21"/>
    <mergeCell ref="H21:K21"/>
    <mergeCell ref="F64:J64"/>
    <mergeCell ref="L11:N11"/>
    <mergeCell ref="F86:K86"/>
    <mergeCell ref="F88:K88"/>
    <mergeCell ref="F85:K85"/>
    <mergeCell ref="F87:K87"/>
    <mergeCell ref="F89:K89"/>
    <mergeCell ref="F90:K90"/>
    <mergeCell ref="F101:K101"/>
    <mergeCell ref="F102:K102"/>
    <mergeCell ref="F91:K91"/>
    <mergeCell ref="F92:K92"/>
    <mergeCell ref="F93:K93"/>
    <mergeCell ref="F94:K94"/>
    <mergeCell ref="F113:K113"/>
    <mergeCell ref="F114:K114"/>
    <mergeCell ref="F103:K103"/>
    <mergeCell ref="F104:K104"/>
    <mergeCell ref="F105:K105"/>
    <mergeCell ref="F106:K106"/>
    <mergeCell ref="F121:J121"/>
    <mergeCell ref="F122:J122"/>
    <mergeCell ref="F115:J115"/>
    <mergeCell ref="F116:J116"/>
    <mergeCell ref="F117:J117"/>
    <mergeCell ref="F118:J118"/>
    <mergeCell ref="F119:J119"/>
    <mergeCell ref="F120:J120"/>
    <mergeCell ref="F95:K95"/>
    <mergeCell ref="F96:K96"/>
    <mergeCell ref="F97:K97"/>
    <mergeCell ref="F98:K98"/>
    <mergeCell ref="F99:K99"/>
    <mergeCell ref="F100:K100"/>
    <mergeCell ref="F107:K107"/>
    <mergeCell ref="F108:K108"/>
    <mergeCell ref="F109:K109"/>
    <mergeCell ref="F110:K110"/>
    <mergeCell ref="F111:K111"/>
    <mergeCell ref="F112:K112"/>
  </mergeCells>
  <printOptions/>
  <pageMargins left="0.7" right="0.7" top="0.75" bottom="0.75" header="0.3" footer="0.3"/>
  <pageSetup fitToHeight="0"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C3:P540"/>
  <sheetViews>
    <sheetView zoomScale="96" zoomScaleNormal="96" zoomScalePageLayoutView="0" workbookViewId="0" topLeftCell="A49">
      <selection activeCell="N68" sqref="N68"/>
    </sheetView>
  </sheetViews>
  <sheetFormatPr defaultColWidth="9.140625" defaultRowHeight="15"/>
  <cols>
    <col min="4" max="4" width="9.140625" style="0" bestFit="1" customWidth="1"/>
    <col min="5" max="5" width="9.00390625" style="0" customWidth="1"/>
  </cols>
  <sheetData>
    <row r="3" spans="3:6" ht="13.5">
      <c r="C3" s="294" t="s">
        <v>293</v>
      </c>
      <c r="D3" s="294"/>
      <c r="E3" s="294"/>
      <c r="F3" s="294"/>
    </row>
    <row r="4" spans="3:5" ht="13.5">
      <c r="C4" s="294" t="s">
        <v>294</v>
      </c>
      <c r="D4" s="294"/>
      <c r="E4" s="294"/>
    </row>
    <row r="6" spans="3:16" ht="13.5">
      <c r="C6" s="1"/>
      <c r="D6" s="2" t="s">
        <v>281</v>
      </c>
      <c r="E6" s="2" t="s">
        <v>282</v>
      </c>
      <c r="F6" s="2" t="s">
        <v>283</v>
      </c>
      <c r="G6" s="2" t="s">
        <v>284</v>
      </c>
      <c r="H6" s="2" t="s">
        <v>285</v>
      </c>
      <c r="I6" s="2" t="s">
        <v>286</v>
      </c>
      <c r="J6" s="2" t="s">
        <v>287</v>
      </c>
      <c r="K6" s="2" t="s">
        <v>288</v>
      </c>
      <c r="L6" s="2" t="s">
        <v>289</v>
      </c>
      <c r="M6" s="2" t="s">
        <v>290</v>
      </c>
      <c r="N6" s="2" t="s">
        <v>291</v>
      </c>
      <c r="O6" s="2" t="s">
        <v>292</v>
      </c>
      <c r="P6" s="2" t="s">
        <v>226</v>
      </c>
    </row>
    <row r="7" spans="3:16" ht="13.5">
      <c r="C7" s="206" t="s">
        <v>264</v>
      </c>
      <c r="D7" s="115">
        <v>1890</v>
      </c>
      <c r="E7" s="115">
        <v>4095</v>
      </c>
      <c r="F7" s="115">
        <v>4410</v>
      </c>
      <c r="G7" s="115">
        <v>5355</v>
      </c>
      <c r="H7" s="203">
        <v>6300</v>
      </c>
      <c r="I7" s="115">
        <v>7245</v>
      </c>
      <c r="J7" s="115">
        <v>7875</v>
      </c>
      <c r="K7" s="115">
        <v>9450</v>
      </c>
      <c r="L7" s="115">
        <v>9765</v>
      </c>
      <c r="M7" s="115">
        <v>11025</v>
      </c>
      <c r="N7" s="115">
        <v>11655</v>
      </c>
      <c r="O7" s="115">
        <v>12600</v>
      </c>
      <c r="P7" s="115"/>
    </row>
    <row r="8" spans="3:16" ht="13.5">
      <c r="C8" s="207" t="s">
        <v>719</v>
      </c>
      <c r="D8" s="106">
        <v>0.3</v>
      </c>
      <c r="E8" s="106">
        <v>0.65</v>
      </c>
      <c r="F8" s="106">
        <v>0.7</v>
      </c>
      <c r="G8" s="106">
        <v>0.85</v>
      </c>
      <c r="H8" s="204">
        <v>1</v>
      </c>
      <c r="I8" s="106">
        <v>1.15</v>
      </c>
      <c r="J8" s="106">
        <v>1.25</v>
      </c>
      <c r="K8" s="106">
        <v>1.5</v>
      </c>
      <c r="L8" s="106">
        <v>1.55</v>
      </c>
      <c r="M8" s="106">
        <v>1.75</v>
      </c>
      <c r="N8" s="106">
        <v>1.85</v>
      </c>
      <c r="O8" s="106">
        <v>2</v>
      </c>
      <c r="P8" s="106"/>
    </row>
    <row r="9" spans="3:16" ht="13.5">
      <c r="C9" s="206" t="s">
        <v>265</v>
      </c>
      <c r="D9" s="115">
        <v>2700</v>
      </c>
      <c r="E9" s="115">
        <v>4200</v>
      </c>
      <c r="F9" s="115">
        <v>4500</v>
      </c>
      <c r="G9" s="115">
        <v>5400</v>
      </c>
      <c r="H9" s="203">
        <v>6000</v>
      </c>
      <c r="I9" s="115">
        <v>6600</v>
      </c>
      <c r="J9" s="115">
        <v>7200</v>
      </c>
      <c r="K9" s="115">
        <v>7800</v>
      </c>
      <c r="L9" s="115">
        <v>9000</v>
      </c>
      <c r="M9" s="115">
        <v>10200</v>
      </c>
      <c r="N9" s="115">
        <v>10800</v>
      </c>
      <c r="O9" s="115">
        <v>12000</v>
      </c>
      <c r="P9" s="115"/>
    </row>
    <row r="10" spans="3:16" ht="13.5">
      <c r="C10" s="207" t="s">
        <v>719</v>
      </c>
      <c r="D10" s="106">
        <v>0.45</v>
      </c>
      <c r="E10" s="106">
        <v>0.7</v>
      </c>
      <c r="F10" s="106">
        <v>0.75</v>
      </c>
      <c r="G10" s="106">
        <v>0.9</v>
      </c>
      <c r="H10" s="204">
        <v>1</v>
      </c>
      <c r="I10" s="106">
        <v>1.1</v>
      </c>
      <c r="J10" s="106">
        <v>1.2</v>
      </c>
      <c r="K10" s="106">
        <v>1.3</v>
      </c>
      <c r="L10" s="106">
        <v>1.5</v>
      </c>
      <c r="M10" s="106">
        <v>1.7</v>
      </c>
      <c r="N10" s="106">
        <v>1.8</v>
      </c>
      <c r="O10" s="106">
        <v>2</v>
      </c>
      <c r="P10" s="106"/>
    </row>
    <row r="11" spans="3:16" ht="13.5">
      <c r="C11" s="206" t="s">
        <v>266</v>
      </c>
      <c r="D11" s="115">
        <v>2700</v>
      </c>
      <c r="E11" s="115">
        <v>4200</v>
      </c>
      <c r="F11" s="115">
        <v>4500</v>
      </c>
      <c r="G11" s="115">
        <v>5400</v>
      </c>
      <c r="H11" s="203">
        <v>6000</v>
      </c>
      <c r="I11" s="115">
        <v>6600</v>
      </c>
      <c r="J11" s="115">
        <v>7200</v>
      </c>
      <c r="K11" s="115">
        <v>7800</v>
      </c>
      <c r="L11" s="115">
        <v>9000</v>
      </c>
      <c r="M11" s="115">
        <v>10200</v>
      </c>
      <c r="N11" s="115">
        <v>10800</v>
      </c>
      <c r="O11" s="115">
        <v>12000</v>
      </c>
      <c r="P11" s="115"/>
    </row>
    <row r="12" spans="3:16" ht="13.5">
      <c r="C12" s="207" t="s">
        <v>719</v>
      </c>
      <c r="D12" s="106">
        <v>0.45</v>
      </c>
      <c r="E12" s="106">
        <v>0.7</v>
      </c>
      <c r="F12" s="106">
        <v>0.75</v>
      </c>
      <c r="G12" s="106">
        <v>0.9</v>
      </c>
      <c r="H12" s="204">
        <v>1</v>
      </c>
      <c r="I12" s="106">
        <v>1.1</v>
      </c>
      <c r="J12" s="106">
        <v>1.2</v>
      </c>
      <c r="K12" s="106">
        <v>1.3</v>
      </c>
      <c r="L12" s="106">
        <v>1.5</v>
      </c>
      <c r="M12" s="106">
        <v>1.7</v>
      </c>
      <c r="N12" s="106">
        <v>1.8</v>
      </c>
      <c r="O12" s="106">
        <v>2</v>
      </c>
      <c r="P12" s="106"/>
    </row>
    <row r="13" spans="3:16" ht="13.5">
      <c r="C13" s="206" t="s">
        <v>267</v>
      </c>
      <c r="D13" s="115">
        <v>2700</v>
      </c>
      <c r="E13" s="115">
        <v>4200</v>
      </c>
      <c r="F13" s="115">
        <v>4500</v>
      </c>
      <c r="G13" s="115">
        <v>5400</v>
      </c>
      <c r="H13" s="203">
        <v>6000</v>
      </c>
      <c r="I13" s="115">
        <v>7200</v>
      </c>
      <c r="J13" s="115">
        <v>7800</v>
      </c>
      <c r="K13" s="115">
        <v>9000</v>
      </c>
      <c r="L13" s="115">
        <v>10200</v>
      </c>
      <c r="M13" s="115">
        <v>10500</v>
      </c>
      <c r="N13" s="115"/>
      <c r="O13" s="115"/>
      <c r="P13" s="115"/>
    </row>
    <row r="14" spans="3:16" ht="13.5">
      <c r="C14" s="207" t="s">
        <v>719</v>
      </c>
      <c r="D14" s="106">
        <v>0.45</v>
      </c>
      <c r="E14" s="106">
        <v>0.7</v>
      </c>
      <c r="F14" s="106">
        <v>0.75</v>
      </c>
      <c r="G14" s="106">
        <v>0.9</v>
      </c>
      <c r="H14" s="204">
        <v>1</v>
      </c>
      <c r="I14" s="106">
        <v>1.2</v>
      </c>
      <c r="J14" s="106">
        <v>1.3</v>
      </c>
      <c r="K14" s="106">
        <v>1.5</v>
      </c>
      <c r="L14" s="106">
        <v>1.7</v>
      </c>
      <c r="M14" s="106">
        <v>1.75</v>
      </c>
      <c r="N14" s="106"/>
      <c r="O14" s="106"/>
      <c r="P14" s="106"/>
    </row>
    <row r="15" spans="3:16" ht="13.5">
      <c r="C15" s="206" t="s">
        <v>268</v>
      </c>
      <c r="D15" s="115">
        <v>2655</v>
      </c>
      <c r="E15" s="115">
        <v>4130</v>
      </c>
      <c r="F15" s="115">
        <v>4425</v>
      </c>
      <c r="G15" s="115">
        <v>5310</v>
      </c>
      <c r="H15" s="203">
        <v>5900</v>
      </c>
      <c r="I15" s="115">
        <v>7080</v>
      </c>
      <c r="J15" s="115">
        <v>7670</v>
      </c>
      <c r="K15" s="115">
        <v>8850</v>
      </c>
      <c r="L15" s="115">
        <v>10030</v>
      </c>
      <c r="M15" s="115">
        <v>10325</v>
      </c>
      <c r="N15" s="115"/>
      <c r="O15" s="115"/>
      <c r="P15" s="115"/>
    </row>
    <row r="16" spans="3:16" ht="13.5">
      <c r="C16" s="207" t="s">
        <v>719</v>
      </c>
      <c r="D16" s="106">
        <v>0.45</v>
      </c>
      <c r="E16" s="106">
        <v>0.7</v>
      </c>
      <c r="F16" s="106">
        <v>0.75</v>
      </c>
      <c r="G16" s="106">
        <v>0.9</v>
      </c>
      <c r="H16" s="204">
        <v>1</v>
      </c>
      <c r="I16" s="106">
        <v>1.2</v>
      </c>
      <c r="J16" s="106">
        <v>1.3</v>
      </c>
      <c r="K16" s="106">
        <v>1.5</v>
      </c>
      <c r="L16" s="106">
        <v>1.7</v>
      </c>
      <c r="M16" s="106">
        <v>1.75</v>
      </c>
      <c r="N16" s="106"/>
      <c r="O16" s="106"/>
      <c r="P16" s="106"/>
    </row>
    <row r="17" spans="3:16" ht="13.5">
      <c r="C17" s="206" t="s">
        <v>269</v>
      </c>
      <c r="D17" s="115">
        <v>2745</v>
      </c>
      <c r="E17" s="115">
        <v>3813</v>
      </c>
      <c r="F17" s="115">
        <v>4575</v>
      </c>
      <c r="G17" s="115">
        <v>5490</v>
      </c>
      <c r="H17" s="203">
        <v>6100</v>
      </c>
      <c r="I17" s="115">
        <v>7320</v>
      </c>
      <c r="J17" s="115">
        <v>7930</v>
      </c>
      <c r="K17" s="115">
        <v>9150</v>
      </c>
      <c r="L17" s="115">
        <v>10370</v>
      </c>
      <c r="M17" s="115">
        <v>10675</v>
      </c>
      <c r="N17" s="115"/>
      <c r="O17" s="115"/>
      <c r="P17" s="115"/>
    </row>
    <row r="18" spans="3:16" ht="13.5">
      <c r="C18" s="207" t="s">
        <v>719</v>
      </c>
      <c r="D18" s="106">
        <v>0.45</v>
      </c>
      <c r="E18" s="106">
        <v>0.625</v>
      </c>
      <c r="F18" s="106">
        <v>0.75</v>
      </c>
      <c r="G18" s="106">
        <v>0.9</v>
      </c>
      <c r="H18" s="204">
        <v>1</v>
      </c>
      <c r="I18" s="106">
        <v>1.2</v>
      </c>
      <c r="J18" s="106">
        <v>1.3</v>
      </c>
      <c r="K18" s="106">
        <v>1.5</v>
      </c>
      <c r="L18" s="106">
        <v>1.7</v>
      </c>
      <c r="M18" s="106">
        <v>1.75</v>
      </c>
      <c r="N18" s="106"/>
      <c r="O18" s="106"/>
      <c r="P18" s="106"/>
    </row>
    <row r="19" spans="3:16" ht="13.5">
      <c r="C19" s="206" t="s">
        <v>270</v>
      </c>
      <c r="D19" s="115">
        <v>1980</v>
      </c>
      <c r="E19" s="115">
        <v>3390</v>
      </c>
      <c r="F19" s="115">
        <v>3960</v>
      </c>
      <c r="G19" s="115">
        <v>4800</v>
      </c>
      <c r="H19" s="203">
        <v>5650</v>
      </c>
      <c r="I19" s="115">
        <v>6780</v>
      </c>
      <c r="J19" s="115">
        <v>7350</v>
      </c>
      <c r="K19" s="115">
        <v>8480</v>
      </c>
      <c r="L19" s="115">
        <v>8610</v>
      </c>
      <c r="M19" s="115">
        <v>10170</v>
      </c>
      <c r="N19" s="115">
        <v>10740</v>
      </c>
      <c r="O19" s="115">
        <v>11300</v>
      </c>
      <c r="P19" s="115"/>
    </row>
    <row r="20" spans="3:16" ht="13.5">
      <c r="C20" s="207" t="s">
        <v>719</v>
      </c>
      <c r="D20" s="106">
        <v>0.35</v>
      </c>
      <c r="E20" s="106">
        <v>0.6</v>
      </c>
      <c r="F20" s="106">
        <v>0.7</v>
      </c>
      <c r="G20" s="106">
        <v>0.85</v>
      </c>
      <c r="H20" s="204">
        <v>1</v>
      </c>
      <c r="I20" s="106">
        <v>1.2</v>
      </c>
      <c r="J20" s="106">
        <v>1.3</v>
      </c>
      <c r="K20" s="106">
        <v>1.5</v>
      </c>
      <c r="L20" s="106">
        <v>1.7</v>
      </c>
      <c r="M20" s="106">
        <v>1.8</v>
      </c>
      <c r="N20" s="106">
        <v>1.9</v>
      </c>
      <c r="O20" s="106">
        <v>2</v>
      </c>
      <c r="P20" s="106"/>
    </row>
    <row r="21" spans="3:16" ht="13.5">
      <c r="C21" s="206" t="s">
        <v>271</v>
      </c>
      <c r="D21" s="115">
        <v>2660</v>
      </c>
      <c r="E21" s="115">
        <v>3660</v>
      </c>
      <c r="F21" s="115">
        <v>4130</v>
      </c>
      <c r="G21" s="115">
        <v>5010</v>
      </c>
      <c r="H21" s="203">
        <v>5890</v>
      </c>
      <c r="I21" s="115">
        <v>6900</v>
      </c>
      <c r="J21" s="115">
        <v>7660</v>
      </c>
      <c r="K21" s="115">
        <v>9130</v>
      </c>
      <c r="L21" s="115">
        <v>10310</v>
      </c>
      <c r="M21" s="115">
        <v>11780</v>
      </c>
      <c r="N21" s="115">
        <v>12960</v>
      </c>
      <c r="O21" s="115"/>
      <c r="P21" s="115"/>
    </row>
    <row r="22" spans="3:16" ht="13.5">
      <c r="C22" s="207" t="s">
        <v>719</v>
      </c>
      <c r="D22" s="106">
        <v>0.45</v>
      </c>
      <c r="E22" s="106">
        <v>0.62</v>
      </c>
      <c r="F22" s="106">
        <v>0.7</v>
      </c>
      <c r="G22" s="106">
        <v>0.85</v>
      </c>
      <c r="H22" s="204">
        <v>1</v>
      </c>
      <c r="I22" s="106">
        <v>1.17</v>
      </c>
      <c r="J22" s="106">
        <v>1.3</v>
      </c>
      <c r="K22" s="106">
        <v>1.55</v>
      </c>
      <c r="L22" s="106">
        <v>1.75</v>
      </c>
      <c r="M22" s="106">
        <v>2</v>
      </c>
      <c r="N22" s="106">
        <v>2.2</v>
      </c>
      <c r="O22" s="106"/>
      <c r="P22" s="106"/>
    </row>
    <row r="23" spans="3:16" ht="13.5">
      <c r="C23" s="206" t="s">
        <v>272</v>
      </c>
      <c r="D23" s="115">
        <v>2700</v>
      </c>
      <c r="E23" s="115">
        <v>4490</v>
      </c>
      <c r="F23" s="115">
        <v>4490</v>
      </c>
      <c r="G23" s="115">
        <v>5390</v>
      </c>
      <c r="H23" s="203">
        <v>5990</v>
      </c>
      <c r="I23" s="115">
        <v>7190</v>
      </c>
      <c r="J23" s="115">
        <v>7790</v>
      </c>
      <c r="K23" s="115">
        <v>8990</v>
      </c>
      <c r="L23" s="115">
        <v>10180</v>
      </c>
      <c r="M23" s="115">
        <v>10780</v>
      </c>
      <c r="N23" s="115"/>
      <c r="O23" s="115"/>
      <c r="P23" s="115"/>
    </row>
    <row r="24" spans="3:16" ht="13.5">
      <c r="C24" s="207" t="s">
        <v>719</v>
      </c>
      <c r="D24" s="106">
        <v>0.45</v>
      </c>
      <c r="E24" s="106">
        <v>0.75</v>
      </c>
      <c r="F24" s="106">
        <v>0.75</v>
      </c>
      <c r="G24" s="106">
        <v>0.9</v>
      </c>
      <c r="H24" s="204">
        <v>1</v>
      </c>
      <c r="I24" s="106">
        <v>1.2</v>
      </c>
      <c r="J24" s="106">
        <v>1.3</v>
      </c>
      <c r="K24" s="106">
        <v>1.5</v>
      </c>
      <c r="L24" s="106">
        <v>1.7</v>
      </c>
      <c r="M24" s="106">
        <v>1.8</v>
      </c>
      <c r="N24" s="107"/>
      <c r="O24" s="107"/>
      <c r="P24" s="107"/>
    </row>
    <row r="25" spans="3:16" ht="13.5">
      <c r="C25" s="206" t="s">
        <v>273</v>
      </c>
      <c r="D25" s="115">
        <v>2780</v>
      </c>
      <c r="E25" s="115">
        <v>4650</v>
      </c>
      <c r="F25" s="115">
        <v>4650</v>
      </c>
      <c r="G25" s="115">
        <v>5575</v>
      </c>
      <c r="H25" s="203">
        <v>6200</v>
      </c>
      <c r="I25" s="115">
        <v>7400</v>
      </c>
      <c r="J25" s="115">
        <v>8060</v>
      </c>
      <c r="K25" s="115">
        <v>9300</v>
      </c>
      <c r="L25" s="115">
        <v>10500</v>
      </c>
      <c r="M25" s="115"/>
      <c r="N25" s="115"/>
      <c r="O25" s="115"/>
      <c r="P25" s="115"/>
    </row>
    <row r="26" spans="3:16" ht="13.5">
      <c r="C26" s="207" t="s">
        <v>719</v>
      </c>
      <c r="D26" s="106">
        <v>0.45</v>
      </c>
      <c r="E26" s="106">
        <v>0.75</v>
      </c>
      <c r="F26" s="106">
        <v>0.75</v>
      </c>
      <c r="G26" s="106">
        <v>0.9</v>
      </c>
      <c r="H26" s="204">
        <v>1</v>
      </c>
      <c r="I26" s="106">
        <v>1.2</v>
      </c>
      <c r="J26" s="106">
        <v>1.3</v>
      </c>
      <c r="K26" s="106">
        <v>1.5</v>
      </c>
      <c r="L26" s="106">
        <v>1.7</v>
      </c>
      <c r="M26" s="106"/>
      <c r="N26" s="106"/>
      <c r="O26" s="106"/>
      <c r="P26" s="106"/>
    </row>
    <row r="27" spans="3:16" ht="13.5">
      <c r="C27" s="206" t="s">
        <v>274</v>
      </c>
      <c r="D27" s="115">
        <v>2475</v>
      </c>
      <c r="E27" s="115">
        <v>4125</v>
      </c>
      <c r="F27" s="115">
        <v>4125</v>
      </c>
      <c r="G27" s="115">
        <v>4950</v>
      </c>
      <c r="H27" s="203">
        <v>5500</v>
      </c>
      <c r="I27" s="115">
        <v>6600</v>
      </c>
      <c r="J27" s="115">
        <v>7150</v>
      </c>
      <c r="K27" s="115">
        <v>8250</v>
      </c>
      <c r="L27" s="115">
        <v>9350</v>
      </c>
      <c r="M27" s="115"/>
      <c r="N27" s="115"/>
      <c r="O27" s="115"/>
      <c r="P27" s="115"/>
    </row>
    <row r="28" spans="3:16" ht="13.5">
      <c r="C28" s="207" t="s">
        <v>719</v>
      </c>
      <c r="D28" s="106">
        <v>0.45</v>
      </c>
      <c r="E28" s="106">
        <v>0.75</v>
      </c>
      <c r="F28" s="106">
        <v>0.75</v>
      </c>
      <c r="G28" s="106">
        <v>0.9</v>
      </c>
      <c r="H28" s="204">
        <v>1</v>
      </c>
      <c r="I28" s="106">
        <v>1.2</v>
      </c>
      <c r="J28" s="106">
        <v>1.3</v>
      </c>
      <c r="K28" s="106">
        <v>1.5</v>
      </c>
      <c r="L28" s="106">
        <v>1.7</v>
      </c>
      <c r="M28" s="106"/>
      <c r="N28" s="106"/>
      <c r="O28" s="106"/>
      <c r="P28" s="106"/>
    </row>
    <row r="29" spans="3:16" ht="13.5">
      <c r="C29" s="206" t="s">
        <v>275</v>
      </c>
      <c r="D29" s="115">
        <v>2700</v>
      </c>
      <c r="E29" s="115">
        <v>4250</v>
      </c>
      <c r="F29" s="115">
        <v>4850</v>
      </c>
      <c r="G29" s="115">
        <v>5450</v>
      </c>
      <c r="H29" s="203">
        <v>6050</v>
      </c>
      <c r="I29" s="115">
        <v>7250</v>
      </c>
      <c r="J29" s="115">
        <v>7850</v>
      </c>
      <c r="K29" s="115">
        <v>9075</v>
      </c>
      <c r="L29" s="115">
        <v>9675</v>
      </c>
      <c r="M29" s="115">
        <v>10880</v>
      </c>
      <c r="N29" s="115"/>
      <c r="O29" s="115"/>
      <c r="P29" s="115"/>
    </row>
    <row r="30" spans="3:16" ht="13.5">
      <c r="C30" s="207" t="s">
        <v>719</v>
      </c>
      <c r="D30" s="106">
        <v>0.45</v>
      </c>
      <c r="E30" s="106">
        <v>0.7</v>
      </c>
      <c r="F30" s="106">
        <v>0.8</v>
      </c>
      <c r="G30" s="106">
        <v>0.9</v>
      </c>
      <c r="H30" s="204">
        <v>1</v>
      </c>
      <c r="I30" s="106">
        <v>1.2</v>
      </c>
      <c r="J30" s="106">
        <v>1.3</v>
      </c>
      <c r="K30" s="106">
        <v>1.5</v>
      </c>
      <c r="L30" s="106">
        <v>1.6</v>
      </c>
      <c r="M30" s="106">
        <v>1.8</v>
      </c>
      <c r="N30" s="106"/>
      <c r="O30" s="106"/>
      <c r="P30" s="106"/>
    </row>
    <row r="31" spans="3:16" ht="13.5">
      <c r="C31" s="206" t="s">
        <v>276</v>
      </c>
      <c r="D31" s="115">
        <v>2700</v>
      </c>
      <c r="E31" s="115">
        <v>4500</v>
      </c>
      <c r="F31" s="115">
        <v>4500</v>
      </c>
      <c r="G31" s="115">
        <v>5400</v>
      </c>
      <c r="H31" s="203">
        <v>6000</v>
      </c>
      <c r="I31" s="115">
        <v>7200</v>
      </c>
      <c r="J31" s="115">
        <v>7800</v>
      </c>
      <c r="K31" s="115">
        <v>9000</v>
      </c>
      <c r="L31" s="115">
        <v>10200</v>
      </c>
      <c r="M31" s="115"/>
      <c r="N31" s="115"/>
      <c r="O31" s="115"/>
      <c r="P31" s="115"/>
    </row>
    <row r="32" spans="3:16" ht="13.5">
      <c r="C32" s="207" t="s">
        <v>719</v>
      </c>
      <c r="D32" s="106">
        <v>0.45</v>
      </c>
      <c r="E32" s="106">
        <v>0.75</v>
      </c>
      <c r="F32" s="106">
        <v>0.75</v>
      </c>
      <c r="G32" s="106">
        <v>0.9</v>
      </c>
      <c r="H32" s="204">
        <v>1</v>
      </c>
      <c r="I32" s="106">
        <v>1.2</v>
      </c>
      <c r="J32" s="106">
        <v>1.3</v>
      </c>
      <c r="K32" s="106">
        <v>1.5</v>
      </c>
      <c r="L32" s="106">
        <v>1.7</v>
      </c>
      <c r="M32" s="106"/>
      <c r="N32" s="106"/>
      <c r="O32" s="106"/>
      <c r="P32" s="106"/>
    </row>
    <row r="33" spans="3:16" ht="13.5">
      <c r="C33" s="206" t="s">
        <v>277</v>
      </c>
      <c r="D33" s="115">
        <v>2770</v>
      </c>
      <c r="E33" s="115">
        <v>4000</v>
      </c>
      <c r="F33" s="115">
        <v>4620</v>
      </c>
      <c r="G33" s="115">
        <v>5540</v>
      </c>
      <c r="H33" s="203">
        <v>6160</v>
      </c>
      <c r="I33" s="115">
        <v>7390</v>
      </c>
      <c r="J33" s="115">
        <v>8020</v>
      </c>
      <c r="K33" s="115">
        <v>9240</v>
      </c>
      <c r="L33" s="115">
        <v>10470</v>
      </c>
      <c r="M33" s="115">
        <v>11700</v>
      </c>
      <c r="N33" s="115"/>
      <c r="O33" s="115"/>
      <c r="P33" s="115"/>
    </row>
    <row r="34" spans="3:16" ht="13.5">
      <c r="C34" s="207" t="s">
        <v>719</v>
      </c>
      <c r="D34" s="106">
        <v>0.45</v>
      </c>
      <c r="E34" s="106">
        <v>0.65</v>
      </c>
      <c r="F34" s="106">
        <v>0.75</v>
      </c>
      <c r="G34" s="106">
        <v>0.9</v>
      </c>
      <c r="H34" s="204">
        <v>1</v>
      </c>
      <c r="I34" s="106">
        <v>1.2</v>
      </c>
      <c r="J34" s="106">
        <v>1.3</v>
      </c>
      <c r="K34" s="106">
        <v>1.5</v>
      </c>
      <c r="L34" s="106">
        <v>1.7</v>
      </c>
      <c r="M34" s="106">
        <v>1.9</v>
      </c>
      <c r="N34" s="106"/>
      <c r="O34" s="106"/>
      <c r="P34" s="106"/>
    </row>
    <row r="35" spans="3:16" ht="13.5">
      <c r="C35" s="206" t="s">
        <v>278</v>
      </c>
      <c r="D35" s="115">
        <v>2820</v>
      </c>
      <c r="E35" s="115">
        <v>4380</v>
      </c>
      <c r="F35" s="115">
        <v>4700</v>
      </c>
      <c r="G35" s="115">
        <v>5640</v>
      </c>
      <c r="H35" s="203">
        <v>6270</v>
      </c>
      <c r="I35" s="115">
        <v>7210</v>
      </c>
      <c r="J35" s="115">
        <v>7830</v>
      </c>
      <c r="K35" s="115">
        <v>9400</v>
      </c>
      <c r="L35" s="115">
        <v>10650</v>
      </c>
      <c r="M35" s="115">
        <v>11590</v>
      </c>
      <c r="N35" s="115">
        <v>12540</v>
      </c>
      <c r="O35" s="115">
        <v>13480</v>
      </c>
      <c r="P35" s="115">
        <v>14420</v>
      </c>
    </row>
    <row r="36" spans="3:16" ht="13.5">
      <c r="C36" s="207" t="s">
        <v>719</v>
      </c>
      <c r="D36" s="106">
        <v>0.45</v>
      </c>
      <c r="E36" s="106">
        <v>0.7</v>
      </c>
      <c r="F36" s="106">
        <v>0.75</v>
      </c>
      <c r="G36" s="106">
        <v>0.9</v>
      </c>
      <c r="H36" s="204">
        <v>1</v>
      </c>
      <c r="I36" s="106">
        <v>1.15</v>
      </c>
      <c r="J36" s="106">
        <v>1.25</v>
      </c>
      <c r="K36" s="106">
        <v>1.5</v>
      </c>
      <c r="L36" s="106">
        <v>1.7</v>
      </c>
      <c r="M36" s="106">
        <v>1.85</v>
      </c>
      <c r="N36" s="106">
        <v>2</v>
      </c>
      <c r="O36" s="106">
        <v>2.15</v>
      </c>
      <c r="P36" s="106">
        <v>2.3</v>
      </c>
    </row>
    <row r="37" spans="3:16" ht="13.5">
      <c r="C37" s="206" t="s">
        <v>279</v>
      </c>
      <c r="D37" s="115">
        <v>2790</v>
      </c>
      <c r="E37" s="115">
        <v>3906</v>
      </c>
      <c r="F37" s="115">
        <v>4650</v>
      </c>
      <c r="G37" s="115">
        <v>5580</v>
      </c>
      <c r="H37" s="203">
        <v>6200</v>
      </c>
      <c r="I37" s="115">
        <v>7440</v>
      </c>
      <c r="J37" s="115">
        <v>8060</v>
      </c>
      <c r="K37" s="115">
        <v>9300</v>
      </c>
      <c r="L37" s="115">
        <v>10540</v>
      </c>
      <c r="M37" s="115"/>
      <c r="N37" s="115"/>
      <c r="O37" s="115"/>
      <c r="P37" s="115"/>
    </row>
    <row r="38" spans="3:16" ht="13.5">
      <c r="C38" s="207" t="s">
        <v>719</v>
      </c>
      <c r="D38" s="106">
        <v>0.45</v>
      </c>
      <c r="E38" s="106">
        <v>0.63</v>
      </c>
      <c r="F38" s="106">
        <v>0.75</v>
      </c>
      <c r="G38" s="106">
        <v>0.9</v>
      </c>
      <c r="H38" s="204">
        <v>1</v>
      </c>
      <c r="I38" s="106">
        <v>1.2</v>
      </c>
      <c r="J38" s="106">
        <v>1.3</v>
      </c>
      <c r="K38" s="106">
        <v>1.5</v>
      </c>
      <c r="L38" s="106">
        <v>1.7</v>
      </c>
      <c r="M38" s="106"/>
      <c r="N38" s="106"/>
      <c r="O38" s="106"/>
      <c r="P38" s="106"/>
    </row>
    <row r="39" spans="3:16" ht="13.5">
      <c r="C39" s="206" t="s">
        <v>280</v>
      </c>
      <c r="D39" s="115">
        <v>2610</v>
      </c>
      <c r="E39" s="115">
        <v>3770</v>
      </c>
      <c r="F39" s="115">
        <v>4350</v>
      </c>
      <c r="G39" s="115">
        <v>5220</v>
      </c>
      <c r="H39" s="203">
        <v>5800</v>
      </c>
      <c r="I39" s="115">
        <v>6960</v>
      </c>
      <c r="J39" s="115">
        <v>7540</v>
      </c>
      <c r="K39" s="115">
        <v>8700</v>
      </c>
      <c r="L39" s="115">
        <v>9860</v>
      </c>
      <c r="M39" s="115"/>
      <c r="N39" s="115"/>
      <c r="O39" s="115"/>
      <c r="P39" s="115"/>
    </row>
    <row r="40" spans="3:16" ht="13.5">
      <c r="C40" s="207" t="s">
        <v>719</v>
      </c>
      <c r="D40" s="106">
        <v>0.45</v>
      </c>
      <c r="E40" s="106">
        <v>0.65</v>
      </c>
      <c r="F40" s="106">
        <v>0.75</v>
      </c>
      <c r="G40" s="106">
        <v>0.9</v>
      </c>
      <c r="H40" s="204">
        <v>1</v>
      </c>
      <c r="I40" s="106">
        <v>1.2</v>
      </c>
      <c r="J40" s="106">
        <v>1.3</v>
      </c>
      <c r="K40" s="106">
        <v>1.5</v>
      </c>
      <c r="L40" s="106">
        <v>1.7</v>
      </c>
      <c r="M40" s="106"/>
      <c r="N40" s="106"/>
      <c r="O40" s="106"/>
      <c r="P40" s="106"/>
    </row>
    <row r="41" spans="3:16" ht="13.5">
      <c r="C41" s="18"/>
      <c r="D41" s="18"/>
      <c r="E41" s="18"/>
      <c r="F41" s="18"/>
      <c r="G41" s="18"/>
      <c r="H41" s="18"/>
      <c r="I41" s="18"/>
      <c r="J41" s="18"/>
      <c r="K41" s="18"/>
      <c r="L41" s="18"/>
      <c r="M41" s="18"/>
      <c r="N41" s="18"/>
      <c r="O41" s="18"/>
      <c r="P41" s="18"/>
    </row>
    <row r="42" spans="3:16" ht="13.5">
      <c r="C42" s="19" t="s">
        <v>311</v>
      </c>
      <c r="D42" s="20">
        <f>AVERAGE(D7,D9,D11,D13,D15,D17,D19,D21,D23,D25,D27,D29,D31,D33,D35,D37,D39)</f>
        <v>2610.294117647059</v>
      </c>
      <c r="E42" s="20">
        <f aca="true" t="shared" si="0" ref="E42:O42">AVERAGE(E7,E9,E11,E13,E15,E17,E19,E21,E23,E25,E27,E29,E31,E33,E35,E37,E39)</f>
        <v>4103.470588235294</v>
      </c>
      <c r="F42" s="20">
        <f t="shared" si="0"/>
        <v>4466.764705882353</v>
      </c>
      <c r="G42" s="20">
        <f t="shared" si="0"/>
        <v>5347.64705882353</v>
      </c>
      <c r="H42" s="205">
        <f t="shared" si="0"/>
        <v>6000.588235294118</v>
      </c>
      <c r="I42" s="20">
        <f t="shared" si="0"/>
        <v>7080.294117647059</v>
      </c>
      <c r="J42" s="20">
        <f t="shared" si="0"/>
        <v>7693.235294117647</v>
      </c>
      <c r="K42" s="20">
        <f t="shared" si="0"/>
        <v>8877.35294117647</v>
      </c>
      <c r="L42" s="20">
        <f t="shared" si="0"/>
        <v>9924.117647058823</v>
      </c>
      <c r="M42" s="20">
        <f t="shared" si="0"/>
        <v>10818.75</v>
      </c>
      <c r="N42" s="20">
        <f t="shared" si="0"/>
        <v>11582.5</v>
      </c>
      <c r="O42" s="20">
        <f t="shared" si="0"/>
        <v>12276</v>
      </c>
      <c r="P42" s="20">
        <f>AVERAGE(P7,P9,P11,P13,P15,P17,P19,P21,P23,P25,P27,P29,P31,P33,P35,P37,P39)</f>
        <v>14420</v>
      </c>
    </row>
    <row r="43" spans="3:15" ht="13.5">
      <c r="C43" s="19"/>
      <c r="D43" s="20"/>
      <c r="E43" s="20"/>
      <c r="F43" s="20"/>
      <c r="G43" s="20"/>
      <c r="H43" s="20"/>
      <c r="I43" s="20"/>
      <c r="J43" s="20"/>
      <c r="K43" s="20"/>
      <c r="L43" s="20"/>
      <c r="M43" s="20"/>
      <c r="N43" s="20"/>
      <c r="O43" s="20"/>
    </row>
    <row r="44" spans="3:15" ht="13.5">
      <c r="C44" s="19"/>
      <c r="D44" s="20"/>
      <c r="E44" s="20"/>
      <c r="F44" s="20"/>
      <c r="G44" s="20"/>
      <c r="H44" s="20"/>
      <c r="I44" s="20"/>
      <c r="J44" s="20"/>
      <c r="K44" s="20"/>
      <c r="L44" s="20"/>
      <c r="M44" s="20"/>
      <c r="N44" s="20"/>
      <c r="O44" s="20"/>
    </row>
    <row r="45" spans="3:15" ht="13.5">
      <c r="C45" s="19"/>
      <c r="D45" s="20"/>
      <c r="E45" s="20"/>
      <c r="F45" s="20"/>
      <c r="G45" s="20"/>
      <c r="H45" s="20"/>
      <c r="I45" s="20"/>
      <c r="J45" s="20"/>
      <c r="K45" s="20"/>
      <c r="L45" s="20"/>
      <c r="M45" s="20"/>
      <c r="N45" s="20"/>
      <c r="O45" s="20"/>
    </row>
    <row r="46" spans="3:15" ht="13.5">
      <c r="C46" s="19"/>
      <c r="D46" s="20"/>
      <c r="E46" s="20"/>
      <c r="F46" s="20"/>
      <c r="G46" s="20"/>
      <c r="H46" s="20"/>
      <c r="I46" s="20"/>
      <c r="J46" s="20"/>
      <c r="K46" s="20"/>
      <c r="L46" s="20"/>
      <c r="M46" s="20"/>
      <c r="N46" s="20"/>
      <c r="O46" s="20"/>
    </row>
    <row r="47" spans="3:15" ht="13.5">
      <c r="C47" s="19"/>
      <c r="D47" s="20"/>
      <c r="E47" s="20"/>
      <c r="F47" s="20"/>
      <c r="G47" s="20"/>
      <c r="H47" s="20"/>
      <c r="I47" s="20"/>
      <c r="J47" s="20"/>
      <c r="K47" s="20"/>
      <c r="L47" s="20"/>
      <c r="M47" s="20"/>
      <c r="N47" s="20"/>
      <c r="O47" s="20"/>
    </row>
    <row r="48" spans="3:15" ht="13.5">
      <c r="C48" s="19"/>
      <c r="D48" s="20"/>
      <c r="E48" s="20"/>
      <c r="F48" s="20"/>
      <c r="G48" s="20"/>
      <c r="H48" s="20"/>
      <c r="I48" s="20"/>
      <c r="J48" s="20"/>
      <c r="K48" s="20"/>
      <c r="L48" s="20"/>
      <c r="M48" s="20"/>
      <c r="N48" s="20"/>
      <c r="O48" s="20"/>
    </row>
    <row r="49" spans="3:15" ht="13.5">
      <c r="C49" s="19"/>
      <c r="D49" s="20"/>
      <c r="E49" s="20"/>
      <c r="F49" s="20"/>
      <c r="G49" s="20"/>
      <c r="H49" s="20"/>
      <c r="I49" s="20"/>
      <c r="J49" s="20"/>
      <c r="K49" s="20"/>
      <c r="L49" s="20"/>
      <c r="M49" s="20"/>
      <c r="N49" s="20"/>
      <c r="O49" s="20"/>
    </row>
    <row r="50" spans="3:15" ht="13.5">
      <c r="C50" s="19"/>
      <c r="D50" s="20"/>
      <c r="E50" s="20"/>
      <c r="F50" s="20"/>
      <c r="G50" s="20"/>
      <c r="H50" s="20"/>
      <c r="I50" s="20"/>
      <c r="J50" s="20"/>
      <c r="K50" s="20"/>
      <c r="L50" s="20"/>
      <c r="M50" s="20"/>
      <c r="N50" s="20"/>
      <c r="O50" s="20"/>
    </row>
    <row r="52" spans="3:12" ht="13.5">
      <c r="C52" s="294" t="s">
        <v>1026</v>
      </c>
      <c r="D52" s="294"/>
      <c r="E52" s="294"/>
      <c r="F52" s="294"/>
      <c r="H52" s="294" t="s">
        <v>298</v>
      </c>
      <c r="I52" s="294"/>
      <c r="J52" s="294"/>
      <c r="K52" s="294"/>
      <c r="L52" s="294"/>
    </row>
    <row r="54" spans="8:15" ht="13.5">
      <c r="H54" s="292"/>
      <c r="I54" s="295" t="s">
        <v>301</v>
      </c>
      <c r="J54" s="295"/>
      <c r="K54" s="295" t="s">
        <v>302</v>
      </c>
      <c r="L54" s="295"/>
      <c r="M54" s="295" t="s">
        <v>303</v>
      </c>
      <c r="N54" s="295"/>
      <c r="O54" s="399" t="s">
        <v>304</v>
      </c>
    </row>
    <row r="55" spans="3:15" ht="13.5">
      <c r="C55" s="1"/>
      <c r="D55" s="4" t="s">
        <v>295</v>
      </c>
      <c r="E55" s="6" t="s">
        <v>296</v>
      </c>
      <c r="F55" s="3" t="s">
        <v>297</v>
      </c>
      <c r="H55" s="292"/>
      <c r="I55" s="9" t="s">
        <v>299</v>
      </c>
      <c r="J55" s="10" t="s">
        <v>300</v>
      </c>
      <c r="K55" s="9" t="s">
        <v>299</v>
      </c>
      <c r="L55" s="10" t="s">
        <v>300</v>
      </c>
      <c r="M55" s="9" t="s">
        <v>299</v>
      </c>
      <c r="N55" s="10" t="s">
        <v>300</v>
      </c>
      <c r="O55" s="465"/>
    </row>
    <row r="56" spans="3:15" ht="13.5">
      <c r="C56" s="1" t="s">
        <v>264</v>
      </c>
      <c r="D56" s="9" t="s">
        <v>664</v>
      </c>
      <c r="E56" s="7">
        <v>200</v>
      </c>
      <c r="F56" s="1"/>
      <c r="H56" s="1" t="s">
        <v>264</v>
      </c>
      <c r="I56" s="13"/>
      <c r="J56" s="26"/>
      <c r="K56" s="13"/>
      <c r="L56" s="26"/>
      <c r="M56" s="13"/>
      <c r="N56" s="26"/>
      <c r="O56" s="2" t="s">
        <v>664</v>
      </c>
    </row>
    <row r="57" spans="3:15" ht="13.5">
      <c r="C57" s="1" t="s">
        <v>265</v>
      </c>
      <c r="D57" s="9" t="s">
        <v>664</v>
      </c>
      <c r="E57" s="7">
        <v>200</v>
      </c>
      <c r="F57" s="1"/>
      <c r="H57" s="1" t="s">
        <v>265</v>
      </c>
      <c r="I57" s="13"/>
      <c r="J57" s="26"/>
      <c r="K57" s="13"/>
      <c r="L57" s="26"/>
      <c r="M57" s="13"/>
      <c r="N57" s="26"/>
      <c r="O57" s="2" t="s">
        <v>664</v>
      </c>
    </row>
    <row r="58" spans="3:15" ht="13.5">
      <c r="C58" s="1" t="s">
        <v>266</v>
      </c>
      <c r="D58" s="9" t="s">
        <v>664</v>
      </c>
      <c r="E58" s="7">
        <v>200</v>
      </c>
      <c r="F58" s="1"/>
      <c r="H58" s="1" t="s">
        <v>266</v>
      </c>
      <c r="I58" s="13"/>
      <c r="J58" s="26"/>
      <c r="K58" s="13"/>
      <c r="L58" s="26"/>
      <c r="M58" s="13"/>
      <c r="N58" s="26"/>
      <c r="O58" s="177" t="s">
        <v>664</v>
      </c>
    </row>
    <row r="59" spans="3:15" ht="13.5">
      <c r="C59" s="1" t="s">
        <v>267</v>
      </c>
      <c r="D59" s="9" t="s">
        <v>664</v>
      </c>
      <c r="E59" s="7">
        <v>500</v>
      </c>
      <c r="F59" s="1"/>
      <c r="H59" s="1" t="s">
        <v>267</v>
      </c>
      <c r="I59" s="13">
        <v>0</v>
      </c>
      <c r="J59" s="26">
        <v>0</v>
      </c>
      <c r="K59" s="13">
        <v>0</v>
      </c>
      <c r="L59" s="26">
        <v>0</v>
      </c>
      <c r="M59" s="13">
        <v>0</v>
      </c>
      <c r="N59" s="26">
        <v>0</v>
      </c>
      <c r="O59" s="1"/>
    </row>
    <row r="60" spans="3:15" ht="13.5">
      <c r="C60" s="1" t="s">
        <v>268</v>
      </c>
      <c r="D60" s="5"/>
      <c r="E60" s="7"/>
      <c r="F60" s="177" t="s">
        <v>664</v>
      </c>
      <c r="H60" s="1" t="s">
        <v>268</v>
      </c>
      <c r="I60" s="13"/>
      <c r="J60" s="26"/>
      <c r="K60" s="13"/>
      <c r="L60" s="26"/>
      <c r="M60" s="13"/>
      <c r="N60" s="26"/>
      <c r="O60" s="177" t="s">
        <v>664</v>
      </c>
    </row>
    <row r="61" spans="3:15" ht="13.5">
      <c r="C61" s="1" t="s">
        <v>269</v>
      </c>
      <c r="D61" s="9" t="s">
        <v>664</v>
      </c>
      <c r="E61" s="7">
        <v>400</v>
      </c>
      <c r="F61" s="1"/>
      <c r="H61" s="1" t="s">
        <v>269</v>
      </c>
      <c r="I61" s="13"/>
      <c r="J61" s="26"/>
      <c r="K61" s="13"/>
      <c r="L61" s="26"/>
      <c r="M61" s="13"/>
      <c r="N61" s="26"/>
      <c r="O61" s="2" t="s">
        <v>664</v>
      </c>
    </row>
    <row r="62" spans="3:15" ht="13.5">
      <c r="C62" s="1" t="s">
        <v>270</v>
      </c>
      <c r="D62" s="5"/>
      <c r="E62" s="7"/>
      <c r="F62" s="177" t="s">
        <v>664</v>
      </c>
      <c r="H62" s="1" t="s">
        <v>270</v>
      </c>
      <c r="I62" s="13">
        <v>0</v>
      </c>
      <c r="J62" s="26">
        <v>0</v>
      </c>
      <c r="K62" s="13">
        <v>0</v>
      </c>
      <c r="L62" s="26">
        <v>0</v>
      </c>
      <c r="M62" s="13">
        <v>0</v>
      </c>
      <c r="N62" s="26">
        <v>0</v>
      </c>
      <c r="O62" s="1"/>
    </row>
    <row r="63" spans="3:15" ht="13.5">
      <c r="C63" s="1" t="s">
        <v>271</v>
      </c>
      <c r="D63" s="5"/>
      <c r="E63" s="7"/>
      <c r="F63" s="177" t="s">
        <v>664</v>
      </c>
      <c r="H63" s="1" t="s">
        <v>271</v>
      </c>
      <c r="I63" s="13"/>
      <c r="J63" s="26"/>
      <c r="K63" s="13"/>
      <c r="L63" s="26"/>
      <c r="M63" s="13"/>
      <c r="N63" s="26"/>
      <c r="O63" s="2" t="s">
        <v>664</v>
      </c>
    </row>
    <row r="64" spans="3:15" ht="13.5">
      <c r="C64" s="1" t="s">
        <v>272</v>
      </c>
      <c r="D64" s="5"/>
      <c r="E64" s="7"/>
      <c r="F64" s="177" t="s">
        <v>664</v>
      </c>
      <c r="H64" s="1" t="s">
        <v>272</v>
      </c>
      <c r="I64" s="13"/>
      <c r="J64" s="26"/>
      <c r="K64" s="13"/>
      <c r="L64" s="26"/>
      <c r="M64" s="13"/>
      <c r="N64" s="26"/>
      <c r="O64" s="2" t="s">
        <v>664</v>
      </c>
    </row>
    <row r="65" spans="3:15" ht="13.5">
      <c r="C65" s="1" t="s">
        <v>273</v>
      </c>
      <c r="D65" s="9" t="s">
        <v>664</v>
      </c>
      <c r="E65" s="7">
        <v>800</v>
      </c>
      <c r="F65" s="1"/>
      <c r="H65" s="1" t="s">
        <v>273</v>
      </c>
      <c r="I65" s="13"/>
      <c r="J65" s="26"/>
      <c r="K65" s="13"/>
      <c r="L65" s="26"/>
      <c r="M65" s="13"/>
      <c r="N65" s="26"/>
      <c r="O65" s="2" t="s">
        <v>664</v>
      </c>
    </row>
    <row r="66" spans="3:15" ht="13.5">
      <c r="C66" s="1" t="s">
        <v>274</v>
      </c>
      <c r="D66" s="181" t="s">
        <v>664</v>
      </c>
      <c r="E66" s="7">
        <v>1700</v>
      </c>
      <c r="F66" s="1"/>
      <c r="H66" s="1" t="s">
        <v>274</v>
      </c>
      <c r="I66" s="13"/>
      <c r="J66" s="26"/>
      <c r="K66" s="13"/>
      <c r="L66" s="26"/>
      <c r="M66" s="13"/>
      <c r="N66" s="26"/>
      <c r="O66" s="177" t="s">
        <v>664</v>
      </c>
    </row>
    <row r="67" spans="3:15" ht="13.5">
      <c r="C67" s="1" t="s">
        <v>275</v>
      </c>
      <c r="D67" s="5"/>
      <c r="E67" s="7"/>
      <c r="F67" s="2" t="s">
        <v>664</v>
      </c>
      <c r="H67" s="1" t="s">
        <v>275</v>
      </c>
      <c r="I67" s="13">
        <v>12</v>
      </c>
      <c r="J67" s="26">
        <v>163200</v>
      </c>
      <c r="K67" s="13">
        <v>12</v>
      </c>
      <c r="L67" s="26">
        <v>174000</v>
      </c>
      <c r="M67" s="13">
        <v>13</v>
      </c>
      <c r="N67" s="26">
        <v>188500</v>
      </c>
      <c r="O67" s="1"/>
    </row>
    <row r="68" spans="3:15" ht="13.5">
      <c r="C68" s="1" t="s">
        <v>276</v>
      </c>
      <c r="D68" s="181" t="s">
        <v>664</v>
      </c>
      <c r="E68" s="7">
        <v>400</v>
      </c>
      <c r="F68" s="1"/>
      <c r="H68" s="1" t="s">
        <v>276</v>
      </c>
      <c r="I68" s="13">
        <v>0</v>
      </c>
      <c r="J68" s="26">
        <v>0</v>
      </c>
      <c r="K68" s="13">
        <v>0</v>
      </c>
      <c r="L68" s="26">
        <v>0</v>
      </c>
      <c r="M68" s="13">
        <v>0</v>
      </c>
      <c r="N68" s="26">
        <v>0</v>
      </c>
      <c r="O68" s="1"/>
    </row>
    <row r="69" spans="3:15" ht="13.5">
      <c r="C69" s="1" t="s">
        <v>277</v>
      </c>
      <c r="D69" s="5"/>
      <c r="E69" s="7"/>
      <c r="F69" s="2" t="s">
        <v>664</v>
      </c>
      <c r="H69" s="1" t="s">
        <v>277</v>
      </c>
      <c r="I69" s="13"/>
      <c r="J69" s="26"/>
      <c r="K69" s="13"/>
      <c r="L69" s="26"/>
      <c r="M69" s="13"/>
      <c r="N69" s="26"/>
      <c r="O69" s="177" t="s">
        <v>664</v>
      </c>
    </row>
    <row r="70" spans="3:15" ht="13.5">
      <c r="C70" s="1" t="s">
        <v>278</v>
      </c>
      <c r="D70" s="181" t="s">
        <v>664</v>
      </c>
      <c r="E70" s="7">
        <v>300</v>
      </c>
      <c r="F70" s="1"/>
      <c r="H70" s="1" t="s">
        <v>278</v>
      </c>
      <c r="I70" s="13"/>
      <c r="J70" s="26"/>
      <c r="K70" s="13"/>
      <c r="L70" s="26"/>
      <c r="M70" s="13"/>
      <c r="N70" s="26"/>
      <c r="O70" s="177" t="s">
        <v>664</v>
      </c>
    </row>
    <row r="71" spans="3:15" ht="13.5">
      <c r="C71" s="1" t="s">
        <v>279</v>
      </c>
      <c r="D71" s="181" t="s">
        <v>664</v>
      </c>
      <c r="E71" s="7">
        <v>600</v>
      </c>
      <c r="F71" s="1"/>
      <c r="H71" s="1" t="s">
        <v>279</v>
      </c>
      <c r="I71" s="13"/>
      <c r="J71" s="26"/>
      <c r="K71" s="13"/>
      <c r="L71" s="26"/>
      <c r="M71" s="13"/>
      <c r="N71" s="26"/>
      <c r="O71" s="177" t="s">
        <v>664</v>
      </c>
    </row>
    <row r="72" spans="3:15" ht="13.5">
      <c r="C72" s="1" t="s">
        <v>280</v>
      </c>
      <c r="D72" s="5"/>
      <c r="E72" s="7">
        <v>-300</v>
      </c>
      <c r="F72" s="2" t="s">
        <v>664</v>
      </c>
      <c r="H72" s="1" t="s">
        <v>280</v>
      </c>
      <c r="I72" s="13"/>
      <c r="J72" s="26"/>
      <c r="K72" s="13"/>
      <c r="L72" s="26"/>
      <c r="M72" s="13"/>
      <c r="N72" s="26"/>
      <c r="O72" s="177" t="s">
        <v>664</v>
      </c>
    </row>
    <row r="74" spans="3:15" ht="13.5">
      <c r="C74" t="s">
        <v>311</v>
      </c>
      <c r="D74" s="134">
        <f>COUNTA(D56:D72)</f>
        <v>10</v>
      </c>
      <c r="E74" s="11">
        <f>AVERAGE(E56:E72)</f>
        <v>454.54545454545456</v>
      </c>
      <c r="F74" s="134">
        <f>COUNTA(F56:F72)</f>
        <v>7</v>
      </c>
      <c r="H74" t="s">
        <v>307</v>
      </c>
      <c r="I74" s="11">
        <f aca="true" t="shared" si="1" ref="I74:N74">SUM(I56:I72)</f>
        <v>12</v>
      </c>
      <c r="J74" s="11">
        <f t="shared" si="1"/>
        <v>163200</v>
      </c>
      <c r="K74" s="11">
        <f t="shared" si="1"/>
        <v>12</v>
      </c>
      <c r="L74" s="11">
        <f t="shared" si="1"/>
        <v>174000</v>
      </c>
      <c r="M74" s="11">
        <f t="shared" si="1"/>
        <v>13</v>
      </c>
      <c r="N74" s="11">
        <f t="shared" si="1"/>
        <v>188500</v>
      </c>
      <c r="O74">
        <f>COUNTA(O56:O72)</f>
        <v>13</v>
      </c>
    </row>
    <row r="75" spans="5:14" ht="13.5">
      <c r="E75" s="11"/>
      <c r="I75" s="11"/>
      <c r="J75" s="11"/>
      <c r="K75" s="11"/>
      <c r="L75" s="11"/>
      <c r="M75" s="11"/>
      <c r="N75" s="11"/>
    </row>
    <row r="76" spans="5:14" ht="13.5">
      <c r="E76" s="11"/>
      <c r="I76" s="11"/>
      <c r="J76" s="11"/>
      <c r="K76" s="11"/>
      <c r="L76" s="11"/>
      <c r="M76" s="11"/>
      <c r="N76" s="11"/>
    </row>
    <row r="77" spans="5:14" ht="13.5">
      <c r="E77" s="11"/>
      <c r="I77" s="11"/>
      <c r="J77" s="11"/>
      <c r="K77" s="11"/>
      <c r="L77" s="11"/>
      <c r="M77" s="11"/>
      <c r="N77" s="11"/>
    </row>
    <row r="78" spans="5:14" ht="13.5">
      <c r="E78" s="11"/>
      <c r="I78" s="11"/>
      <c r="J78" s="11"/>
      <c r="K78" s="11"/>
      <c r="L78" s="11"/>
      <c r="M78" s="11"/>
      <c r="N78" s="11"/>
    </row>
    <row r="79" spans="5:14" ht="13.5">
      <c r="E79" s="11"/>
      <c r="I79" s="11"/>
      <c r="J79" s="11"/>
      <c r="K79" s="11"/>
      <c r="L79" s="11"/>
      <c r="M79" s="11"/>
      <c r="N79" s="11"/>
    </row>
    <row r="80" spans="5:14" ht="13.5">
      <c r="E80" s="11"/>
      <c r="I80" s="11"/>
      <c r="J80" s="11"/>
      <c r="K80" s="11"/>
      <c r="L80" s="11"/>
      <c r="M80" s="11"/>
      <c r="N80" s="11"/>
    </row>
    <row r="81" spans="5:14" ht="13.5">
      <c r="E81" s="11"/>
      <c r="I81" s="11"/>
      <c r="J81" s="11"/>
      <c r="K81" s="11"/>
      <c r="L81" s="11"/>
      <c r="M81" s="11"/>
      <c r="N81" s="11"/>
    </row>
    <row r="82" spans="5:14" ht="13.5">
      <c r="E82" s="11"/>
      <c r="I82" s="11"/>
      <c r="J82" s="11"/>
      <c r="K82" s="11"/>
      <c r="L82" s="11"/>
      <c r="M82" s="11"/>
      <c r="N82" s="11"/>
    </row>
    <row r="83" spans="5:14" ht="13.5">
      <c r="E83" s="11"/>
      <c r="I83" s="11"/>
      <c r="J83" s="11"/>
      <c r="K83" s="11"/>
      <c r="L83" s="11"/>
      <c r="M83" s="11"/>
      <c r="N83" s="11"/>
    </row>
    <row r="84" spans="5:14" ht="13.5">
      <c r="E84" s="11"/>
      <c r="I84" s="11"/>
      <c r="J84" s="11"/>
      <c r="K84" s="11"/>
      <c r="L84" s="11"/>
      <c r="M84" s="11"/>
      <c r="N84" s="11"/>
    </row>
    <row r="85" spans="5:14" ht="13.5">
      <c r="E85" s="11"/>
      <c r="I85" s="11"/>
      <c r="J85" s="11"/>
      <c r="K85" s="11"/>
      <c r="L85" s="11"/>
      <c r="M85" s="11"/>
      <c r="N85" s="11"/>
    </row>
    <row r="86" spans="5:14" ht="13.5">
      <c r="E86" s="11"/>
      <c r="I86" s="11"/>
      <c r="J86" s="11"/>
      <c r="K86" s="11"/>
      <c r="L86" s="11"/>
      <c r="M86" s="11"/>
      <c r="N86" s="11"/>
    </row>
    <row r="89" spans="3:6" ht="13.5">
      <c r="C89" s="294" t="s">
        <v>305</v>
      </c>
      <c r="D89" s="294"/>
      <c r="E89" s="294"/>
      <c r="F89" s="294"/>
    </row>
    <row r="91" spans="3:10" ht="13.5">
      <c r="C91" s="292"/>
      <c r="D91" s="295" t="s">
        <v>301</v>
      </c>
      <c r="E91" s="295"/>
      <c r="F91" s="295" t="s">
        <v>302</v>
      </c>
      <c r="G91" s="295"/>
      <c r="H91" s="295" t="s">
        <v>303</v>
      </c>
      <c r="I91" s="295"/>
      <c r="J91" s="399" t="s">
        <v>304</v>
      </c>
    </row>
    <row r="92" spans="3:10" ht="13.5">
      <c r="C92" s="292"/>
      <c r="D92" s="9" t="s">
        <v>299</v>
      </c>
      <c r="E92" s="10" t="s">
        <v>300</v>
      </c>
      <c r="F92" s="9" t="s">
        <v>299</v>
      </c>
      <c r="G92" s="10" t="s">
        <v>300</v>
      </c>
      <c r="H92" s="9" t="s">
        <v>299</v>
      </c>
      <c r="I92" s="10" t="s">
        <v>300</v>
      </c>
      <c r="J92" s="465"/>
    </row>
    <row r="93" spans="3:10" ht="13.5">
      <c r="C93" s="1" t="s">
        <v>264</v>
      </c>
      <c r="D93" s="86">
        <v>384</v>
      </c>
      <c r="E93" s="87">
        <v>12898266</v>
      </c>
      <c r="F93" s="86">
        <v>332</v>
      </c>
      <c r="G93" s="87">
        <v>10706356</v>
      </c>
      <c r="H93" s="86">
        <v>279</v>
      </c>
      <c r="I93" s="87">
        <v>9365493</v>
      </c>
      <c r="J93" s="2"/>
    </row>
    <row r="94" spans="3:10" ht="13.5">
      <c r="C94" s="1" t="s">
        <v>265</v>
      </c>
      <c r="D94" s="86">
        <v>64</v>
      </c>
      <c r="E94" s="87">
        <v>1405724</v>
      </c>
      <c r="F94" s="86">
        <v>51</v>
      </c>
      <c r="G94" s="87">
        <v>1624954</v>
      </c>
      <c r="H94" s="86">
        <v>45</v>
      </c>
      <c r="I94" s="87">
        <v>1455137</v>
      </c>
      <c r="J94" s="2"/>
    </row>
    <row r="95" spans="3:10" ht="13.5">
      <c r="C95" s="1" t="s">
        <v>266</v>
      </c>
      <c r="D95" s="86">
        <v>47</v>
      </c>
      <c r="E95" s="87">
        <v>1070457</v>
      </c>
      <c r="F95" s="86">
        <v>39</v>
      </c>
      <c r="G95" s="87">
        <v>1253218</v>
      </c>
      <c r="H95" s="86">
        <v>34</v>
      </c>
      <c r="I95" s="87">
        <v>1288839</v>
      </c>
      <c r="J95" s="2"/>
    </row>
    <row r="96" spans="3:10" ht="13.5">
      <c r="C96" s="1" t="s">
        <v>267</v>
      </c>
      <c r="D96" s="86">
        <v>701</v>
      </c>
      <c r="E96" s="87">
        <v>10791401</v>
      </c>
      <c r="F96" s="86">
        <v>758</v>
      </c>
      <c r="G96" s="87">
        <v>11227501</v>
      </c>
      <c r="H96" s="86">
        <v>714</v>
      </c>
      <c r="I96" s="87">
        <v>10929677</v>
      </c>
      <c r="J96" s="2"/>
    </row>
    <row r="97" spans="3:10" ht="13.5">
      <c r="C97" s="1" t="s">
        <v>268</v>
      </c>
      <c r="D97" s="86"/>
      <c r="E97" s="87"/>
      <c r="F97" s="86"/>
      <c r="G97" s="87"/>
      <c r="H97" s="86"/>
      <c r="I97" s="87"/>
      <c r="J97" s="2" t="s">
        <v>664</v>
      </c>
    </row>
    <row r="98" spans="3:10" ht="13.5">
      <c r="C98" s="1" t="s">
        <v>269</v>
      </c>
      <c r="D98" s="86">
        <v>30</v>
      </c>
      <c r="E98" s="87">
        <v>485731</v>
      </c>
      <c r="F98" s="86">
        <v>34</v>
      </c>
      <c r="G98" s="87">
        <v>516619</v>
      </c>
      <c r="H98" s="86">
        <v>36</v>
      </c>
      <c r="I98" s="87">
        <v>798488</v>
      </c>
      <c r="J98" s="2"/>
    </row>
    <row r="99" spans="3:10" ht="13.5">
      <c r="C99" s="1" t="s">
        <v>270</v>
      </c>
      <c r="D99" s="86"/>
      <c r="E99" s="87"/>
      <c r="F99" s="86"/>
      <c r="G99" s="87"/>
      <c r="H99" s="86"/>
      <c r="I99" s="87"/>
      <c r="J99" s="2" t="s">
        <v>664</v>
      </c>
    </row>
    <row r="100" spans="3:10" ht="13.5">
      <c r="C100" s="1" t="s">
        <v>271</v>
      </c>
      <c r="D100" s="86"/>
      <c r="E100" s="87"/>
      <c r="F100" s="86"/>
      <c r="G100" s="87"/>
      <c r="H100" s="86"/>
      <c r="I100" s="87"/>
      <c r="J100" s="2" t="s">
        <v>664</v>
      </c>
    </row>
    <row r="101" spans="3:10" ht="13.5">
      <c r="C101" s="1" t="s">
        <v>272</v>
      </c>
      <c r="D101" s="86"/>
      <c r="E101" s="87"/>
      <c r="F101" s="86"/>
      <c r="G101" s="87"/>
      <c r="H101" s="86"/>
      <c r="I101" s="87"/>
      <c r="J101" s="2" t="s">
        <v>664</v>
      </c>
    </row>
    <row r="102" spans="3:10" ht="13.5">
      <c r="C102" s="1" t="s">
        <v>273</v>
      </c>
      <c r="D102" s="86"/>
      <c r="E102" s="87"/>
      <c r="F102" s="86"/>
      <c r="G102" s="87"/>
      <c r="H102" s="86"/>
      <c r="I102" s="87"/>
      <c r="J102" s="2" t="s">
        <v>664</v>
      </c>
    </row>
    <row r="103" spans="3:10" ht="13.5">
      <c r="C103" s="1" t="s">
        <v>274</v>
      </c>
      <c r="D103" s="86"/>
      <c r="E103" s="87"/>
      <c r="F103" s="86"/>
      <c r="G103" s="87"/>
      <c r="H103" s="86"/>
      <c r="I103" s="87"/>
      <c r="J103" s="2" t="s">
        <v>664</v>
      </c>
    </row>
    <row r="104" spans="3:10" ht="13.5">
      <c r="C104" s="1" t="s">
        <v>275</v>
      </c>
      <c r="D104" s="86">
        <v>36</v>
      </c>
      <c r="E104" s="87">
        <v>1188468</v>
      </c>
      <c r="F104" s="86">
        <v>40</v>
      </c>
      <c r="G104" s="87">
        <v>1073110</v>
      </c>
      <c r="H104" s="86">
        <v>40</v>
      </c>
      <c r="I104" s="87">
        <v>1034147</v>
      </c>
      <c r="J104" s="2"/>
    </row>
    <row r="105" spans="3:10" ht="13.5">
      <c r="C105" s="1" t="s">
        <v>276</v>
      </c>
      <c r="D105" s="86"/>
      <c r="E105" s="87"/>
      <c r="F105" s="86"/>
      <c r="G105" s="87"/>
      <c r="H105" s="86"/>
      <c r="I105" s="87"/>
      <c r="J105" s="2" t="s">
        <v>664</v>
      </c>
    </row>
    <row r="106" spans="3:10" ht="13.5">
      <c r="C106" s="1" t="s">
        <v>277</v>
      </c>
      <c r="D106" s="86"/>
      <c r="E106" s="87"/>
      <c r="F106" s="86"/>
      <c r="G106" s="87"/>
      <c r="H106" s="86"/>
      <c r="I106" s="87"/>
      <c r="J106" s="2" t="s">
        <v>664</v>
      </c>
    </row>
    <row r="107" spans="3:10" ht="13.5">
      <c r="C107" s="1" t="s">
        <v>278</v>
      </c>
      <c r="D107" s="86"/>
      <c r="E107" s="87"/>
      <c r="F107" s="86"/>
      <c r="G107" s="87"/>
      <c r="H107" s="86"/>
      <c r="I107" s="87"/>
      <c r="J107" s="2" t="s">
        <v>664</v>
      </c>
    </row>
    <row r="108" spans="3:10" ht="13.5">
      <c r="C108" s="1" t="s">
        <v>279</v>
      </c>
      <c r="D108" s="86"/>
      <c r="E108" s="87"/>
      <c r="F108" s="86"/>
      <c r="G108" s="87"/>
      <c r="H108" s="86"/>
      <c r="I108" s="87"/>
      <c r="J108" s="2" t="s">
        <v>664</v>
      </c>
    </row>
    <row r="109" spans="3:10" ht="13.5">
      <c r="C109" s="1" t="s">
        <v>280</v>
      </c>
      <c r="D109" s="86"/>
      <c r="E109" s="87"/>
      <c r="F109" s="86"/>
      <c r="G109" s="87"/>
      <c r="H109" s="86"/>
      <c r="I109" s="87"/>
      <c r="J109" s="177" t="s">
        <v>664</v>
      </c>
    </row>
    <row r="110" spans="4:9" ht="13.5">
      <c r="D110" s="80"/>
      <c r="E110" s="80"/>
      <c r="F110" s="80"/>
      <c r="G110" s="80"/>
      <c r="H110" s="80"/>
      <c r="I110" s="80"/>
    </row>
    <row r="111" spans="3:10" ht="13.5">
      <c r="C111" t="s">
        <v>307</v>
      </c>
      <c r="D111" s="88">
        <f aca="true" t="shared" si="2" ref="D111:I111">SUM(D93:D109)</f>
        <v>1262</v>
      </c>
      <c r="E111" s="88">
        <f t="shared" si="2"/>
        <v>27840047</v>
      </c>
      <c r="F111" s="88">
        <f t="shared" si="2"/>
        <v>1254</v>
      </c>
      <c r="G111" s="88">
        <f t="shared" si="2"/>
        <v>26401758</v>
      </c>
      <c r="H111" s="88">
        <f t="shared" si="2"/>
        <v>1148</v>
      </c>
      <c r="I111" s="88">
        <f t="shared" si="2"/>
        <v>24871781</v>
      </c>
      <c r="J111">
        <f>COUNTA(J93:J109)</f>
        <v>11</v>
      </c>
    </row>
    <row r="118" spans="3:6" ht="13.5">
      <c r="C118" s="294" t="s">
        <v>306</v>
      </c>
      <c r="D118" s="294"/>
      <c r="E118" s="294"/>
      <c r="F118" s="294"/>
    </row>
    <row r="120" spans="3:8" ht="13.5">
      <c r="C120" s="1"/>
      <c r="D120" s="2" t="s">
        <v>307</v>
      </c>
      <c r="E120" s="9" t="s">
        <v>308</v>
      </c>
      <c r="F120" s="16" t="s">
        <v>309</v>
      </c>
      <c r="G120" s="34" t="s">
        <v>310</v>
      </c>
      <c r="H120" s="10" t="s">
        <v>620</v>
      </c>
    </row>
    <row r="121" spans="3:8" ht="13.5">
      <c r="C121" s="1" t="s">
        <v>264</v>
      </c>
      <c r="D121" s="12">
        <f>SUM(E121:H121)</f>
        <v>0</v>
      </c>
      <c r="E121" s="13"/>
      <c r="F121" s="17"/>
      <c r="G121" s="37"/>
      <c r="H121" s="7"/>
    </row>
    <row r="122" spans="3:10" ht="13.5">
      <c r="C122" s="1" t="s">
        <v>265</v>
      </c>
      <c r="D122" s="12">
        <f aca="true" t="shared" si="3" ref="D122:D137">SUM(E122:H122)</f>
        <v>93</v>
      </c>
      <c r="E122" s="13">
        <v>65</v>
      </c>
      <c r="F122" s="17">
        <v>9</v>
      </c>
      <c r="G122" s="37">
        <v>19</v>
      </c>
      <c r="H122" s="7"/>
      <c r="I122" s="484">
        <v>43191</v>
      </c>
      <c r="J122" s="485"/>
    </row>
    <row r="123" spans="3:10" ht="13.5">
      <c r="C123" s="1" t="s">
        <v>266</v>
      </c>
      <c r="D123" s="12">
        <f t="shared" si="3"/>
        <v>234</v>
      </c>
      <c r="E123" s="13">
        <v>117</v>
      </c>
      <c r="F123" s="17">
        <v>48</v>
      </c>
      <c r="G123" s="37">
        <v>69</v>
      </c>
      <c r="H123" s="7"/>
      <c r="I123" s="387" t="s">
        <v>813</v>
      </c>
      <c r="J123" s="294"/>
    </row>
    <row r="124" spans="3:10" ht="13.5">
      <c r="C124" s="1" t="s">
        <v>267</v>
      </c>
      <c r="D124" s="12">
        <f t="shared" si="3"/>
        <v>182</v>
      </c>
      <c r="E124" s="13">
        <v>109</v>
      </c>
      <c r="F124" s="17">
        <v>19</v>
      </c>
      <c r="G124" s="37">
        <v>42</v>
      </c>
      <c r="H124" s="7">
        <v>12</v>
      </c>
      <c r="I124" s="387" t="s">
        <v>813</v>
      </c>
      <c r="J124" s="294"/>
    </row>
    <row r="125" spans="3:10" ht="13.5">
      <c r="C125" s="1" t="s">
        <v>268</v>
      </c>
      <c r="D125" s="12">
        <f t="shared" si="3"/>
        <v>99</v>
      </c>
      <c r="E125" s="13">
        <v>36</v>
      </c>
      <c r="F125" s="17">
        <v>49</v>
      </c>
      <c r="G125" s="37">
        <v>14</v>
      </c>
      <c r="H125" s="7"/>
      <c r="I125" s="387" t="s">
        <v>814</v>
      </c>
      <c r="J125" s="294"/>
    </row>
    <row r="126" spans="3:10" ht="13.5">
      <c r="C126" s="1" t="s">
        <v>269</v>
      </c>
      <c r="D126" s="12">
        <f t="shared" si="3"/>
        <v>188</v>
      </c>
      <c r="E126" s="13">
        <v>68</v>
      </c>
      <c r="F126" s="17">
        <v>54</v>
      </c>
      <c r="G126" s="37">
        <v>66</v>
      </c>
      <c r="H126" s="7"/>
      <c r="I126" s="387" t="s">
        <v>842</v>
      </c>
      <c r="J126" s="294"/>
    </row>
    <row r="127" spans="3:8" ht="13.5">
      <c r="C127" s="1" t="s">
        <v>270</v>
      </c>
      <c r="D127" s="12">
        <f t="shared" si="3"/>
        <v>221</v>
      </c>
      <c r="E127" s="13">
        <v>97</v>
      </c>
      <c r="F127" s="17">
        <v>48</v>
      </c>
      <c r="G127" s="37">
        <v>53</v>
      </c>
      <c r="H127" s="7">
        <v>23</v>
      </c>
    </row>
    <row r="128" spans="3:8" ht="13.5">
      <c r="C128" s="1" t="s">
        <v>271</v>
      </c>
      <c r="D128" s="12">
        <f t="shared" si="3"/>
        <v>325</v>
      </c>
      <c r="E128" s="13">
        <v>133</v>
      </c>
      <c r="F128" s="17">
        <v>71</v>
      </c>
      <c r="G128" s="37">
        <v>69</v>
      </c>
      <c r="H128" s="7">
        <v>52</v>
      </c>
    </row>
    <row r="129" spans="3:8" ht="13.5">
      <c r="C129" s="1" t="s">
        <v>272</v>
      </c>
      <c r="D129" s="12">
        <f t="shared" si="3"/>
        <v>66</v>
      </c>
      <c r="E129" s="13">
        <v>43</v>
      </c>
      <c r="F129" s="17">
        <v>13</v>
      </c>
      <c r="G129" s="37">
        <v>10</v>
      </c>
      <c r="H129" s="7"/>
    </row>
    <row r="130" spans="3:10" ht="13.5">
      <c r="C130" s="1" t="s">
        <v>273</v>
      </c>
      <c r="D130" s="12">
        <f t="shared" si="3"/>
        <v>45</v>
      </c>
      <c r="E130" s="13">
        <v>8</v>
      </c>
      <c r="F130" s="17">
        <v>9</v>
      </c>
      <c r="G130" s="37">
        <v>8</v>
      </c>
      <c r="H130" s="7">
        <v>20</v>
      </c>
      <c r="I130" s="387" t="s">
        <v>48</v>
      </c>
      <c r="J130" s="294"/>
    </row>
    <row r="131" spans="3:8" ht="13.5">
      <c r="C131" s="1" t="s">
        <v>274</v>
      </c>
      <c r="D131" s="12">
        <f t="shared" si="3"/>
        <v>0</v>
      </c>
      <c r="E131" s="13"/>
      <c r="F131" s="17"/>
      <c r="G131" s="37"/>
      <c r="H131" s="7"/>
    </row>
    <row r="132" spans="3:10" ht="13.5">
      <c r="C132" s="1" t="s">
        <v>275</v>
      </c>
      <c r="D132" s="12">
        <f t="shared" si="3"/>
        <v>255</v>
      </c>
      <c r="E132" s="13">
        <v>116</v>
      </c>
      <c r="F132" s="17">
        <v>102</v>
      </c>
      <c r="G132" s="37">
        <v>37</v>
      </c>
      <c r="H132" s="7"/>
      <c r="I132" s="387" t="s">
        <v>842</v>
      </c>
      <c r="J132" s="294"/>
    </row>
    <row r="133" spans="3:8" ht="13.5">
      <c r="C133" s="1" t="s">
        <v>276</v>
      </c>
      <c r="D133" s="12">
        <f t="shared" si="3"/>
        <v>53</v>
      </c>
      <c r="E133" s="13">
        <v>12</v>
      </c>
      <c r="F133" s="17">
        <v>15</v>
      </c>
      <c r="G133" s="37">
        <v>22</v>
      </c>
      <c r="H133" s="7">
        <v>4</v>
      </c>
    </row>
    <row r="134" spans="3:8" ht="13.5">
      <c r="C134" s="1" t="s">
        <v>277</v>
      </c>
      <c r="D134" s="12">
        <f t="shared" si="3"/>
        <v>111</v>
      </c>
      <c r="E134" s="13">
        <v>28</v>
      </c>
      <c r="F134" s="17">
        <v>33</v>
      </c>
      <c r="G134" s="37">
        <v>34</v>
      </c>
      <c r="H134" s="7">
        <v>16</v>
      </c>
    </row>
    <row r="135" spans="3:10" ht="13.5">
      <c r="C135" s="1" t="s">
        <v>278</v>
      </c>
      <c r="D135" s="12">
        <v>34</v>
      </c>
      <c r="E135" s="13"/>
      <c r="F135" s="17"/>
      <c r="G135" s="37"/>
      <c r="H135" s="7"/>
      <c r="I135" s="449" t="s">
        <v>227</v>
      </c>
      <c r="J135" s="288"/>
    </row>
    <row r="136" spans="3:10" ht="13.5">
      <c r="C136" s="1" t="s">
        <v>279</v>
      </c>
      <c r="D136" s="12">
        <f t="shared" si="3"/>
        <v>68</v>
      </c>
      <c r="E136" s="13">
        <v>3</v>
      </c>
      <c r="F136" s="17"/>
      <c r="G136" s="37"/>
      <c r="H136" s="7">
        <v>65</v>
      </c>
      <c r="I136" s="387" t="s">
        <v>111</v>
      </c>
      <c r="J136" s="294"/>
    </row>
    <row r="137" spans="3:10" ht="13.5">
      <c r="C137" s="1" t="s">
        <v>280</v>
      </c>
      <c r="D137" s="12">
        <f t="shared" si="3"/>
        <v>12</v>
      </c>
      <c r="E137" s="13">
        <v>2</v>
      </c>
      <c r="F137" s="17">
        <v>4</v>
      </c>
      <c r="G137" s="37">
        <v>6</v>
      </c>
      <c r="H137" s="7"/>
      <c r="I137" s="387" t="s">
        <v>886</v>
      </c>
      <c r="J137" s="294"/>
    </row>
    <row r="138" spans="3:8" ht="13.5">
      <c r="C138" s="1"/>
      <c r="D138" s="12"/>
      <c r="E138" s="13"/>
      <c r="F138" s="17"/>
      <c r="G138" s="37"/>
      <c r="H138" s="7"/>
    </row>
    <row r="139" spans="3:8" ht="13.5">
      <c r="C139" s="1" t="s">
        <v>307</v>
      </c>
      <c r="D139" s="12">
        <f>SUM(D121:D137)</f>
        <v>1986</v>
      </c>
      <c r="E139" s="13">
        <f>SUM(E121:E137)</f>
        <v>837</v>
      </c>
      <c r="F139" s="17">
        <f>SUM(F121:F137)</f>
        <v>474</v>
      </c>
      <c r="G139" s="37">
        <f>SUM(G121:G137)</f>
        <v>449</v>
      </c>
      <c r="H139" s="7">
        <f>SUM(H121:H137)</f>
        <v>192</v>
      </c>
    </row>
    <row r="146" spans="3:10" ht="13.5">
      <c r="C146" s="294" t="s">
        <v>312</v>
      </c>
      <c r="D146" s="294"/>
      <c r="E146" s="294"/>
      <c r="F146" s="294"/>
      <c r="G146" s="294"/>
      <c r="H146" s="294"/>
      <c r="I146" s="294"/>
      <c r="J146" s="294"/>
    </row>
    <row r="148" spans="3:10" ht="13.5">
      <c r="C148" s="292"/>
      <c r="D148" s="295" t="s">
        <v>301</v>
      </c>
      <c r="E148" s="295"/>
      <c r="F148" s="295" t="s">
        <v>302</v>
      </c>
      <c r="G148" s="295"/>
      <c r="H148" s="295" t="s">
        <v>303</v>
      </c>
      <c r="I148" s="295"/>
      <c r="J148" s="399" t="s">
        <v>304</v>
      </c>
    </row>
    <row r="149" spans="3:10" ht="13.5">
      <c r="C149" s="292"/>
      <c r="D149" s="9" t="s">
        <v>299</v>
      </c>
      <c r="E149" s="10" t="s">
        <v>300</v>
      </c>
      <c r="F149" s="9" t="s">
        <v>299</v>
      </c>
      <c r="G149" s="10" t="s">
        <v>300</v>
      </c>
      <c r="H149" s="9" t="s">
        <v>299</v>
      </c>
      <c r="I149" s="10" t="s">
        <v>300</v>
      </c>
      <c r="J149" s="465"/>
    </row>
    <row r="150" spans="3:10" ht="13.5">
      <c r="C150" s="1" t="s">
        <v>264</v>
      </c>
      <c r="D150" s="5"/>
      <c r="E150" s="7"/>
      <c r="F150" s="5"/>
      <c r="G150" s="7"/>
      <c r="H150" s="5"/>
      <c r="I150" s="7"/>
      <c r="J150" s="2"/>
    </row>
    <row r="151" spans="3:10" ht="13.5">
      <c r="C151" s="1" t="s">
        <v>265</v>
      </c>
      <c r="D151" s="5"/>
      <c r="E151" s="7"/>
      <c r="F151" s="5"/>
      <c r="G151" s="7"/>
      <c r="H151" s="5"/>
      <c r="I151" s="7"/>
      <c r="J151" s="2" t="s">
        <v>664</v>
      </c>
    </row>
    <row r="152" spans="3:10" ht="13.5">
      <c r="C152" s="1" t="s">
        <v>266</v>
      </c>
      <c r="D152" s="5"/>
      <c r="E152" s="7"/>
      <c r="F152" s="5"/>
      <c r="G152" s="7"/>
      <c r="H152" s="5"/>
      <c r="I152" s="7"/>
      <c r="J152" s="2" t="s">
        <v>664</v>
      </c>
    </row>
    <row r="153" spans="3:10" ht="13.5">
      <c r="C153" s="1" t="s">
        <v>267</v>
      </c>
      <c r="D153" s="5"/>
      <c r="E153" s="7"/>
      <c r="F153" s="5"/>
      <c r="G153" s="7"/>
      <c r="H153" s="5"/>
      <c r="I153" s="7"/>
      <c r="J153" s="2" t="s">
        <v>664</v>
      </c>
    </row>
    <row r="154" spans="3:10" ht="13.5">
      <c r="C154" s="1" t="s">
        <v>268</v>
      </c>
      <c r="D154" s="5"/>
      <c r="E154" s="7"/>
      <c r="F154" s="5"/>
      <c r="G154" s="7"/>
      <c r="H154" s="5"/>
      <c r="I154" s="7"/>
      <c r="J154" s="2" t="s">
        <v>664</v>
      </c>
    </row>
    <row r="155" spans="3:10" ht="13.5">
      <c r="C155" s="1" t="s">
        <v>269</v>
      </c>
      <c r="D155" s="5"/>
      <c r="E155" s="7"/>
      <c r="F155" s="5"/>
      <c r="G155" s="7"/>
      <c r="H155" s="5"/>
      <c r="I155" s="7"/>
      <c r="J155" s="2" t="s">
        <v>664</v>
      </c>
    </row>
    <row r="156" spans="3:10" ht="13.5">
      <c r="C156" s="1" t="s">
        <v>270</v>
      </c>
      <c r="D156" s="5"/>
      <c r="E156" s="7"/>
      <c r="F156" s="5"/>
      <c r="G156" s="7"/>
      <c r="H156" s="5"/>
      <c r="I156" s="7"/>
      <c r="J156" s="2" t="s">
        <v>664</v>
      </c>
    </row>
    <row r="157" spans="3:10" ht="13.5">
      <c r="C157" s="1" t="s">
        <v>271</v>
      </c>
      <c r="D157" s="5"/>
      <c r="E157" s="7"/>
      <c r="F157" s="5"/>
      <c r="G157" s="7"/>
      <c r="H157" s="5"/>
      <c r="I157" s="7"/>
      <c r="J157" s="2" t="s">
        <v>664</v>
      </c>
    </row>
    <row r="158" spans="3:10" ht="13.5">
      <c r="C158" s="1" t="s">
        <v>272</v>
      </c>
      <c r="D158" s="5"/>
      <c r="E158" s="7"/>
      <c r="F158" s="5"/>
      <c r="G158" s="7"/>
      <c r="H158" s="5"/>
      <c r="I158" s="7"/>
      <c r="J158" s="2" t="s">
        <v>664</v>
      </c>
    </row>
    <row r="159" spans="3:10" ht="13.5">
      <c r="C159" s="1" t="s">
        <v>273</v>
      </c>
      <c r="D159" s="5"/>
      <c r="E159" s="7"/>
      <c r="F159" s="5"/>
      <c r="G159" s="7"/>
      <c r="H159" s="5"/>
      <c r="I159" s="7"/>
      <c r="J159" s="2" t="s">
        <v>664</v>
      </c>
    </row>
    <row r="160" spans="3:10" ht="13.5">
      <c r="C160" s="1" t="s">
        <v>274</v>
      </c>
      <c r="D160" s="5"/>
      <c r="E160" s="7"/>
      <c r="F160" s="5"/>
      <c r="G160" s="7"/>
      <c r="H160" s="5"/>
      <c r="I160" s="7"/>
      <c r="J160" s="2" t="s">
        <v>664</v>
      </c>
    </row>
    <row r="161" spans="3:10" ht="13.5">
      <c r="C161" s="1" t="s">
        <v>275</v>
      </c>
      <c r="D161" s="5"/>
      <c r="E161" s="7"/>
      <c r="F161" s="5"/>
      <c r="G161" s="7"/>
      <c r="H161" s="5"/>
      <c r="I161" s="7"/>
      <c r="J161" s="2" t="s">
        <v>664</v>
      </c>
    </row>
    <row r="162" spans="3:10" ht="13.5">
      <c r="C162" s="1" t="s">
        <v>276</v>
      </c>
      <c r="D162" s="5"/>
      <c r="E162" s="7"/>
      <c r="F162" s="5"/>
      <c r="G162" s="7"/>
      <c r="H162" s="5"/>
      <c r="I162" s="7"/>
      <c r="J162" s="2" t="s">
        <v>664</v>
      </c>
    </row>
    <row r="163" spans="3:10" ht="13.5">
      <c r="C163" s="1" t="s">
        <v>277</v>
      </c>
      <c r="D163" s="5"/>
      <c r="E163" s="7"/>
      <c r="F163" s="5"/>
      <c r="G163" s="7"/>
      <c r="H163" s="5"/>
      <c r="I163" s="7"/>
      <c r="J163" s="2" t="s">
        <v>664</v>
      </c>
    </row>
    <row r="164" spans="3:10" ht="13.5">
      <c r="C164" s="1" t="s">
        <v>278</v>
      </c>
      <c r="D164" s="5"/>
      <c r="E164" s="7"/>
      <c r="F164" s="5"/>
      <c r="G164" s="7"/>
      <c r="H164" s="5"/>
      <c r="I164" s="7"/>
      <c r="J164" s="2" t="s">
        <v>664</v>
      </c>
    </row>
    <row r="165" spans="3:10" ht="13.5">
      <c r="C165" s="1" t="s">
        <v>279</v>
      </c>
      <c r="D165" s="5"/>
      <c r="E165" s="7"/>
      <c r="F165" s="5"/>
      <c r="G165" s="7"/>
      <c r="H165" s="5"/>
      <c r="I165" s="7"/>
      <c r="J165" s="2" t="s">
        <v>664</v>
      </c>
    </row>
    <row r="166" spans="3:10" ht="13.5">
      <c r="C166" s="1" t="s">
        <v>280</v>
      </c>
      <c r="D166" s="5"/>
      <c r="E166" s="7"/>
      <c r="F166" s="5"/>
      <c r="G166" s="7"/>
      <c r="H166" s="5"/>
      <c r="I166" s="7"/>
      <c r="J166" s="177" t="s">
        <v>664</v>
      </c>
    </row>
    <row r="168" spans="3:10" ht="13.5">
      <c r="C168" t="s">
        <v>307</v>
      </c>
      <c r="D168" s="11">
        <f aca="true" t="shared" si="4" ref="D168:I168">SUM(D150:D166)</f>
        <v>0</v>
      </c>
      <c r="E168" s="11">
        <f t="shared" si="4"/>
        <v>0</v>
      </c>
      <c r="F168" s="11">
        <f t="shared" si="4"/>
        <v>0</v>
      </c>
      <c r="G168" s="11">
        <f t="shared" si="4"/>
        <v>0</v>
      </c>
      <c r="H168" s="11">
        <f t="shared" si="4"/>
        <v>0</v>
      </c>
      <c r="I168" s="11">
        <f t="shared" si="4"/>
        <v>0</v>
      </c>
      <c r="J168" s="11">
        <f>COUNTA(J150:J166)</f>
        <v>16</v>
      </c>
    </row>
    <row r="173" ht="14.25" customHeight="1"/>
    <row r="174" ht="13.5">
      <c r="C174" t="s">
        <v>313</v>
      </c>
    </row>
    <row r="176" ht="13.5">
      <c r="C176" t="s">
        <v>326</v>
      </c>
    </row>
    <row r="177" spans="3:13" ht="13.5">
      <c r="C177" s="292"/>
      <c r="D177" s="295" t="s">
        <v>319</v>
      </c>
      <c r="E177" s="295"/>
      <c r="F177" s="295"/>
      <c r="G177" s="295"/>
      <c r="H177" s="295"/>
      <c r="I177" s="295" t="s">
        <v>320</v>
      </c>
      <c r="J177" s="295"/>
      <c r="K177" s="295"/>
      <c r="L177" s="295"/>
      <c r="M177" s="295"/>
    </row>
    <row r="178" spans="3:13" ht="13.5">
      <c r="C178" s="292"/>
      <c r="D178" s="9" t="s">
        <v>314</v>
      </c>
      <c r="E178" s="16" t="s">
        <v>315</v>
      </c>
      <c r="F178" s="16" t="s">
        <v>316</v>
      </c>
      <c r="G178" s="16" t="s">
        <v>317</v>
      </c>
      <c r="H178" s="14" t="s">
        <v>318</v>
      </c>
      <c r="I178" s="9" t="s">
        <v>314</v>
      </c>
      <c r="J178" s="16" t="s">
        <v>315</v>
      </c>
      <c r="K178" s="16" t="s">
        <v>316</v>
      </c>
      <c r="L178" s="16" t="s">
        <v>317</v>
      </c>
      <c r="M178" s="14" t="s">
        <v>318</v>
      </c>
    </row>
    <row r="179" spans="3:13" ht="13.5">
      <c r="C179" s="1" t="s">
        <v>264</v>
      </c>
      <c r="D179" s="81"/>
      <c r="E179" s="82"/>
      <c r="F179" s="82"/>
      <c r="G179" s="82"/>
      <c r="H179" s="85"/>
      <c r="I179" s="81"/>
      <c r="J179" s="82"/>
      <c r="K179" s="82"/>
      <c r="L179" s="82"/>
      <c r="M179" s="85"/>
    </row>
    <row r="180" spans="3:13" ht="13.5">
      <c r="C180" s="1" t="s">
        <v>265</v>
      </c>
      <c r="D180" s="81">
        <v>0</v>
      </c>
      <c r="E180" s="82">
        <v>0</v>
      </c>
      <c r="F180" s="82">
        <v>2</v>
      </c>
      <c r="G180" s="82">
        <v>0</v>
      </c>
      <c r="H180" s="85">
        <v>0</v>
      </c>
      <c r="I180" s="81">
        <v>12</v>
      </c>
      <c r="J180" s="82">
        <v>12</v>
      </c>
      <c r="K180" s="82">
        <v>22</v>
      </c>
      <c r="L180" s="82">
        <v>24</v>
      </c>
      <c r="M180" s="85">
        <v>15</v>
      </c>
    </row>
    <row r="181" spans="3:13" ht="13.5">
      <c r="C181" s="1" t="s">
        <v>266</v>
      </c>
      <c r="D181" s="81">
        <v>0</v>
      </c>
      <c r="E181" s="82">
        <v>0</v>
      </c>
      <c r="F181" s="82">
        <v>0</v>
      </c>
      <c r="G181" s="82">
        <v>0</v>
      </c>
      <c r="H181" s="85">
        <v>0</v>
      </c>
      <c r="I181" s="81">
        <v>10</v>
      </c>
      <c r="J181" s="82">
        <v>20</v>
      </c>
      <c r="K181" s="82">
        <v>22</v>
      </c>
      <c r="L181" s="82">
        <v>28</v>
      </c>
      <c r="M181" s="85">
        <v>31</v>
      </c>
    </row>
    <row r="182" spans="3:13" ht="13.5">
      <c r="C182" s="1" t="s">
        <v>267</v>
      </c>
      <c r="D182" s="81"/>
      <c r="E182" s="82"/>
      <c r="F182" s="82"/>
      <c r="G182" s="82"/>
      <c r="H182" s="85"/>
      <c r="I182" s="81"/>
      <c r="J182" s="82"/>
      <c r="K182" s="82"/>
      <c r="L182" s="82"/>
      <c r="M182" s="85"/>
    </row>
    <row r="183" spans="3:13" ht="13.5">
      <c r="C183" s="1" t="s">
        <v>268</v>
      </c>
      <c r="D183" s="81"/>
      <c r="E183" s="82"/>
      <c r="F183" s="82"/>
      <c r="G183" s="82"/>
      <c r="H183" s="85"/>
      <c r="I183" s="81"/>
      <c r="J183" s="82"/>
      <c r="K183" s="82"/>
      <c r="L183" s="82"/>
      <c r="M183" s="85"/>
    </row>
    <row r="184" spans="3:13" ht="13.5">
      <c r="C184" s="1" t="s">
        <v>269</v>
      </c>
      <c r="D184" s="81"/>
      <c r="E184" s="82"/>
      <c r="F184" s="82"/>
      <c r="G184" s="82"/>
      <c r="H184" s="85"/>
      <c r="I184" s="81"/>
      <c r="J184" s="82"/>
      <c r="K184" s="82"/>
      <c r="L184" s="82"/>
      <c r="M184" s="85"/>
    </row>
    <row r="185" spans="3:13" ht="13.5">
      <c r="C185" s="1" t="s">
        <v>270</v>
      </c>
      <c r="D185" s="81"/>
      <c r="E185" s="82"/>
      <c r="F185" s="82"/>
      <c r="G185" s="82"/>
      <c r="H185" s="85"/>
      <c r="I185" s="81"/>
      <c r="J185" s="82"/>
      <c r="K185" s="82"/>
      <c r="L185" s="82"/>
      <c r="M185" s="85"/>
    </row>
    <row r="186" spans="3:13" ht="13.5">
      <c r="C186" s="1" t="s">
        <v>271</v>
      </c>
      <c r="D186" s="81"/>
      <c r="E186" s="82"/>
      <c r="F186" s="82"/>
      <c r="G186" s="82"/>
      <c r="H186" s="85"/>
      <c r="I186" s="81"/>
      <c r="J186" s="82"/>
      <c r="K186" s="82"/>
      <c r="L186" s="82"/>
      <c r="M186" s="85"/>
    </row>
    <row r="187" spans="3:13" ht="13.5">
      <c r="C187" s="1" t="s">
        <v>272</v>
      </c>
      <c r="D187" s="81">
        <v>0</v>
      </c>
      <c r="E187" s="82">
        <v>0</v>
      </c>
      <c r="F187" s="82">
        <v>0</v>
      </c>
      <c r="G187" s="82">
        <v>0</v>
      </c>
      <c r="H187" s="85">
        <v>0</v>
      </c>
      <c r="I187" s="81">
        <v>0</v>
      </c>
      <c r="J187" s="82">
        <v>0</v>
      </c>
      <c r="K187" s="82">
        <v>0</v>
      </c>
      <c r="L187" s="82">
        <v>0</v>
      </c>
      <c r="M187" s="85">
        <v>0</v>
      </c>
    </row>
    <row r="188" spans="3:14" ht="13.5">
      <c r="C188" s="1" t="s">
        <v>273</v>
      </c>
      <c r="D188" s="81"/>
      <c r="E188" s="82"/>
      <c r="F188" s="82"/>
      <c r="G188" s="82"/>
      <c r="H188" s="85"/>
      <c r="I188" s="81"/>
      <c r="J188" s="82"/>
      <c r="K188" s="82"/>
      <c r="L188" s="82"/>
      <c r="M188" s="85"/>
      <c r="N188" t="s">
        <v>756</v>
      </c>
    </row>
    <row r="189" spans="3:13" ht="13.5">
      <c r="C189" s="1" t="s">
        <v>274</v>
      </c>
      <c r="D189" s="81"/>
      <c r="E189" s="82"/>
      <c r="F189" s="82"/>
      <c r="G189" s="82"/>
      <c r="H189" s="85"/>
      <c r="I189" s="81"/>
      <c r="J189" s="82"/>
      <c r="K189" s="82"/>
      <c r="L189" s="82"/>
      <c r="M189" s="85"/>
    </row>
    <row r="190" spans="3:14" ht="13.5">
      <c r="C190" s="1" t="s">
        <v>275</v>
      </c>
      <c r="D190" s="81"/>
      <c r="E190" s="82"/>
      <c r="F190" s="82"/>
      <c r="G190" s="82"/>
      <c r="H190" s="85"/>
      <c r="I190" s="81"/>
      <c r="J190" s="82"/>
      <c r="K190" s="82"/>
      <c r="L190" s="82"/>
      <c r="M190" s="85"/>
      <c r="N190" t="s">
        <v>95</v>
      </c>
    </row>
    <row r="191" spans="3:13" ht="13.5">
      <c r="C191" s="1" t="s">
        <v>276</v>
      </c>
      <c r="D191" s="81">
        <v>11</v>
      </c>
      <c r="E191" s="82">
        <v>2</v>
      </c>
      <c r="F191" s="82">
        <v>0</v>
      </c>
      <c r="G191" s="82">
        <v>0</v>
      </c>
      <c r="H191" s="85">
        <v>0</v>
      </c>
      <c r="I191" s="81">
        <v>12</v>
      </c>
      <c r="J191" s="82">
        <v>5</v>
      </c>
      <c r="K191" s="82">
        <v>0</v>
      </c>
      <c r="L191" s="82">
        <v>1</v>
      </c>
      <c r="M191" s="85">
        <v>0</v>
      </c>
    </row>
    <row r="192" spans="3:14" ht="13.5">
      <c r="C192" s="1" t="s">
        <v>277</v>
      </c>
      <c r="D192" s="81">
        <v>0</v>
      </c>
      <c r="E192" s="82">
        <v>0</v>
      </c>
      <c r="F192" s="82">
        <v>0</v>
      </c>
      <c r="G192" s="82">
        <v>4</v>
      </c>
      <c r="H192" s="85">
        <v>1</v>
      </c>
      <c r="I192" s="81">
        <v>22</v>
      </c>
      <c r="J192" s="82">
        <v>27</v>
      </c>
      <c r="K192" s="82">
        <v>10</v>
      </c>
      <c r="L192" s="82">
        <v>11</v>
      </c>
      <c r="M192" s="85">
        <v>34</v>
      </c>
      <c r="N192" t="s">
        <v>756</v>
      </c>
    </row>
    <row r="193" spans="3:13" ht="13.5">
      <c r="C193" s="1" t="s">
        <v>278</v>
      </c>
      <c r="D193" s="81"/>
      <c r="E193" s="82"/>
      <c r="F193" s="82"/>
      <c r="G193" s="82"/>
      <c r="H193" s="85"/>
      <c r="I193" s="81"/>
      <c r="J193" s="82"/>
      <c r="K193" s="82"/>
      <c r="L193" s="82"/>
      <c r="M193" s="85"/>
    </row>
    <row r="194" spans="3:15" ht="13.5">
      <c r="C194" s="1" t="s">
        <v>279</v>
      </c>
      <c r="D194" s="81"/>
      <c r="E194" s="82"/>
      <c r="F194" s="82"/>
      <c r="G194" s="82"/>
      <c r="H194" s="85"/>
      <c r="I194" s="81"/>
      <c r="J194" s="82"/>
      <c r="K194" s="82"/>
      <c r="L194" s="82"/>
      <c r="M194" s="85"/>
      <c r="N194" s="387" t="s">
        <v>112</v>
      </c>
      <c r="O194" s="294"/>
    </row>
    <row r="195" spans="3:13" ht="13.5">
      <c r="C195" s="1" t="s">
        <v>280</v>
      </c>
      <c r="D195" s="81">
        <v>40</v>
      </c>
      <c r="E195" s="82">
        <v>5</v>
      </c>
      <c r="F195" s="82">
        <v>2</v>
      </c>
      <c r="G195" s="82">
        <v>6</v>
      </c>
      <c r="H195" s="85">
        <v>6</v>
      </c>
      <c r="I195" s="81">
        <v>85</v>
      </c>
      <c r="J195" s="82">
        <v>121</v>
      </c>
      <c r="K195" s="82">
        <v>111</v>
      </c>
      <c r="L195" s="82">
        <v>118</v>
      </c>
      <c r="M195" s="85">
        <v>118</v>
      </c>
    </row>
    <row r="196" spans="3:13" ht="13.5">
      <c r="C196" s="1"/>
      <c r="D196" s="81"/>
      <c r="E196" s="82"/>
      <c r="F196" s="82"/>
      <c r="G196" s="82"/>
      <c r="H196" s="85"/>
      <c r="I196" s="81"/>
      <c r="J196" s="82"/>
      <c r="K196" s="82"/>
      <c r="L196" s="82"/>
      <c r="M196" s="85"/>
    </row>
    <row r="197" spans="3:13" ht="13.5">
      <c r="C197" s="1" t="s">
        <v>307</v>
      </c>
      <c r="D197" s="81">
        <f>SUM(D179:D195)</f>
        <v>51</v>
      </c>
      <c r="E197" s="82">
        <f aca="true" t="shared" si="5" ref="E197:M197">SUM(E179:E195)</f>
        <v>7</v>
      </c>
      <c r="F197" s="82">
        <f t="shared" si="5"/>
        <v>4</v>
      </c>
      <c r="G197" s="82">
        <f t="shared" si="5"/>
        <v>10</v>
      </c>
      <c r="H197" s="85">
        <f t="shared" si="5"/>
        <v>7</v>
      </c>
      <c r="I197" s="81">
        <f t="shared" si="5"/>
        <v>141</v>
      </c>
      <c r="J197" s="82">
        <f t="shared" si="5"/>
        <v>185</v>
      </c>
      <c r="K197" s="82">
        <f t="shared" si="5"/>
        <v>165</v>
      </c>
      <c r="L197" s="82">
        <f t="shared" si="5"/>
        <v>182</v>
      </c>
      <c r="M197" s="85">
        <f t="shared" si="5"/>
        <v>198</v>
      </c>
    </row>
    <row r="203" ht="13.5">
      <c r="C203" t="s">
        <v>326</v>
      </c>
    </row>
    <row r="204" spans="3:13" ht="13.5">
      <c r="C204" s="292"/>
      <c r="D204" s="295" t="s">
        <v>321</v>
      </c>
      <c r="E204" s="295"/>
      <c r="F204" s="295"/>
      <c r="G204" s="295"/>
      <c r="H204" s="295"/>
      <c r="I204" s="295" t="s">
        <v>322</v>
      </c>
      <c r="J204" s="295"/>
      <c r="K204" s="295"/>
      <c r="L204" s="295"/>
      <c r="M204" s="295"/>
    </row>
    <row r="205" spans="3:13" ht="13.5">
      <c r="C205" s="292"/>
      <c r="D205" s="9" t="s">
        <v>314</v>
      </c>
      <c r="E205" s="16" t="s">
        <v>315</v>
      </c>
      <c r="F205" s="16" t="s">
        <v>316</v>
      </c>
      <c r="G205" s="16" t="s">
        <v>317</v>
      </c>
      <c r="H205" s="14" t="s">
        <v>318</v>
      </c>
      <c r="I205" s="9" t="s">
        <v>314</v>
      </c>
      <c r="J205" s="16" t="s">
        <v>315</v>
      </c>
      <c r="K205" s="16" t="s">
        <v>316</v>
      </c>
      <c r="L205" s="16" t="s">
        <v>317</v>
      </c>
      <c r="M205" s="14" t="s">
        <v>318</v>
      </c>
    </row>
    <row r="206" spans="3:13" ht="13.5">
      <c r="C206" s="1" t="s">
        <v>264</v>
      </c>
      <c r="D206" s="81"/>
      <c r="E206" s="82"/>
      <c r="F206" s="82"/>
      <c r="G206" s="82"/>
      <c r="H206" s="85"/>
      <c r="I206" s="81"/>
      <c r="J206" s="82"/>
      <c r="K206" s="82"/>
      <c r="L206" s="82"/>
      <c r="M206" s="85"/>
    </row>
    <row r="207" spans="3:13" ht="13.5">
      <c r="C207" s="1" t="s">
        <v>265</v>
      </c>
      <c r="D207" s="81">
        <v>31</v>
      </c>
      <c r="E207" s="82">
        <v>17</v>
      </c>
      <c r="F207" s="82">
        <v>19</v>
      </c>
      <c r="G207" s="82">
        <v>6</v>
      </c>
      <c r="H207" s="85">
        <v>0</v>
      </c>
      <c r="I207" s="81">
        <v>227</v>
      </c>
      <c r="J207" s="82">
        <v>254</v>
      </c>
      <c r="K207" s="82">
        <v>355</v>
      </c>
      <c r="L207" s="82">
        <v>360</v>
      </c>
      <c r="M207" s="85">
        <v>383</v>
      </c>
    </row>
    <row r="208" spans="3:13" ht="13.5">
      <c r="C208" s="1" t="s">
        <v>266</v>
      </c>
      <c r="D208" s="81">
        <v>41</v>
      </c>
      <c r="E208" s="82">
        <v>53</v>
      </c>
      <c r="F208" s="82">
        <v>35</v>
      </c>
      <c r="G208" s="82">
        <v>29</v>
      </c>
      <c r="H208" s="85">
        <v>26</v>
      </c>
      <c r="I208" s="81">
        <v>1053</v>
      </c>
      <c r="J208" s="82">
        <v>1211</v>
      </c>
      <c r="K208" s="82">
        <v>1410</v>
      </c>
      <c r="L208" s="82">
        <v>1441</v>
      </c>
      <c r="M208" s="85">
        <v>1579</v>
      </c>
    </row>
    <row r="209" spans="3:13" ht="13.5">
      <c r="C209" s="1" t="s">
        <v>267</v>
      </c>
      <c r="D209" s="81"/>
      <c r="E209" s="82"/>
      <c r="F209" s="82"/>
      <c r="G209" s="82"/>
      <c r="H209" s="85"/>
      <c r="I209" s="81"/>
      <c r="J209" s="82"/>
      <c r="K209" s="82"/>
      <c r="L209" s="82"/>
      <c r="M209" s="85"/>
    </row>
    <row r="210" spans="3:13" ht="13.5">
      <c r="C210" s="1" t="s">
        <v>268</v>
      </c>
      <c r="D210" s="81"/>
      <c r="E210" s="82"/>
      <c r="F210" s="82"/>
      <c r="G210" s="82"/>
      <c r="H210" s="85"/>
      <c r="I210" s="81"/>
      <c r="J210" s="82"/>
      <c r="K210" s="82"/>
      <c r="L210" s="82"/>
      <c r="M210" s="85"/>
    </row>
    <row r="211" spans="3:13" ht="13.5">
      <c r="C211" s="1" t="s">
        <v>269</v>
      </c>
      <c r="D211" s="81"/>
      <c r="E211" s="82">
        <v>2</v>
      </c>
      <c r="F211" s="82"/>
      <c r="G211" s="82"/>
      <c r="H211" s="85"/>
      <c r="I211" s="81">
        <v>402</v>
      </c>
      <c r="J211" s="82">
        <v>414</v>
      </c>
      <c r="K211" s="82">
        <v>444</v>
      </c>
      <c r="L211" s="82">
        <v>472</v>
      </c>
      <c r="M211" s="85">
        <v>495</v>
      </c>
    </row>
    <row r="212" spans="3:13" ht="13.5">
      <c r="C212" s="1" t="s">
        <v>270</v>
      </c>
      <c r="D212" s="81"/>
      <c r="E212" s="82"/>
      <c r="F212" s="82"/>
      <c r="G212" s="82"/>
      <c r="H212" s="85"/>
      <c r="I212" s="81"/>
      <c r="J212" s="82"/>
      <c r="K212" s="82"/>
      <c r="L212" s="82"/>
      <c r="M212" s="85"/>
    </row>
    <row r="213" spans="3:13" ht="13.5">
      <c r="C213" s="1" t="s">
        <v>271</v>
      </c>
      <c r="D213" s="81"/>
      <c r="E213" s="82"/>
      <c r="F213" s="82"/>
      <c r="G213" s="82"/>
      <c r="H213" s="85"/>
      <c r="I213" s="81"/>
      <c r="J213" s="82"/>
      <c r="K213" s="82"/>
      <c r="L213" s="82"/>
      <c r="M213" s="85"/>
    </row>
    <row r="214" spans="3:13" ht="13.5">
      <c r="C214" s="1" t="s">
        <v>272</v>
      </c>
      <c r="D214" s="81">
        <v>0</v>
      </c>
      <c r="E214" s="82">
        <v>0</v>
      </c>
      <c r="F214" s="82">
        <v>2</v>
      </c>
      <c r="G214" s="82">
        <v>2</v>
      </c>
      <c r="H214" s="85">
        <v>10</v>
      </c>
      <c r="I214" s="81">
        <v>460</v>
      </c>
      <c r="J214" s="82">
        <v>578</v>
      </c>
      <c r="K214" s="82">
        <v>718</v>
      </c>
      <c r="L214" s="82">
        <v>723</v>
      </c>
      <c r="M214" s="85">
        <v>653</v>
      </c>
    </row>
    <row r="215" spans="3:14" ht="13.5">
      <c r="C215" s="1" t="s">
        <v>273</v>
      </c>
      <c r="D215" s="81"/>
      <c r="E215" s="82"/>
      <c r="F215" s="82"/>
      <c r="G215" s="82"/>
      <c r="H215" s="85"/>
      <c r="I215" s="81"/>
      <c r="J215" s="82"/>
      <c r="K215" s="82"/>
      <c r="L215" s="82"/>
      <c r="M215" s="85"/>
      <c r="N215" t="s">
        <v>756</v>
      </c>
    </row>
    <row r="216" spans="3:13" ht="13.5">
      <c r="C216" s="1" t="s">
        <v>274</v>
      </c>
      <c r="D216" s="81"/>
      <c r="E216" s="82"/>
      <c r="F216" s="82"/>
      <c r="G216" s="82"/>
      <c r="H216" s="85"/>
      <c r="I216" s="81"/>
      <c r="J216" s="82"/>
      <c r="K216" s="82"/>
      <c r="L216" s="82"/>
      <c r="M216" s="85"/>
    </row>
    <row r="217" spans="3:14" ht="13.5">
      <c r="C217" s="1" t="s">
        <v>275</v>
      </c>
      <c r="D217" s="81"/>
      <c r="E217" s="82"/>
      <c r="F217" s="82"/>
      <c r="G217" s="82"/>
      <c r="H217" s="85"/>
      <c r="I217" s="81"/>
      <c r="J217" s="82"/>
      <c r="K217" s="82"/>
      <c r="L217" s="82"/>
      <c r="M217" s="85"/>
      <c r="N217" t="s">
        <v>95</v>
      </c>
    </row>
    <row r="218" spans="3:13" ht="13.5">
      <c r="C218" s="1" t="s">
        <v>276</v>
      </c>
      <c r="D218" s="81">
        <v>46</v>
      </c>
      <c r="E218" s="82">
        <v>11</v>
      </c>
      <c r="F218" s="82">
        <v>25</v>
      </c>
      <c r="G218" s="82">
        <v>26</v>
      </c>
      <c r="H218" s="85">
        <v>11</v>
      </c>
      <c r="I218" s="81">
        <v>213</v>
      </c>
      <c r="J218" s="82">
        <v>272</v>
      </c>
      <c r="K218" s="82">
        <v>335</v>
      </c>
      <c r="L218" s="82">
        <v>526</v>
      </c>
      <c r="M218" s="85">
        <v>434</v>
      </c>
    </row>
    <row r="219" spans="3:14" ht="13.5">
      <c r="C219" s="1" t="s">
        <v>277</v>
      </c>
      <c r="D219" s="81"/>
      <c r="E219" s="82"/>
      <c r="F219" s="82"/>
      <c r="G219" s="82"/>
      <c r="H219" s="85"/>
      <c r="I219" s="81"/>
      <c r="J219" s="82"/>
      <c r="K219" s="82"/>
      <c r="L219" s="82"/>
      <c r="M219" s="85"/>
      <c r="N219" t="s">
        <v>756</v>
      </c>
    </row>
    <row r="220" spans="3:13" ht="13.5">
      <c r="C220" s="1" t="s">
        <v>278</v>
      </c>
      <c r="D220" s="81">
        <v>275</v>
      </c>
      <c r="E220" s="82">
        <v>193</v>
      </c>
      <c r="F220" s="82">
        <v>167</v>
      </c>
      <c r="G220" s="82">
        <v>71</v>
      </c>
      <c r="H220" s="85">
        <v>54</v>
      </c>
      <c r="I220" s="81">
        <v>1043</v>
      </c>
      <c r="J220" s="82">
        <v>1176</v>
      </c>
      <c r="K220" s="82">
        <v>1296</v>
      </c>
      <c r="L220" s="82">
        <v>1423</v>
      </c>
      <c r="M220" s="85">
        <v>1557</v>
      </c>
    </row>
    <row r="221" spans="3:15" ht="13.5">
      <c r="C221" s="1" t="s">
        <v>279</v>
      </c>
      <c r="D221" s="81"/>
      <c r="E221" s="82"/>
      <c r="F221" s="82"/>
      <c r="G221" s="82"/>
      <c r="H221" s="85"/>
      <c r="I221" s="81"/>
      <c r="J221" s="82"/>
      <c r="K221" s="82"/>
      <c r="L221" s="82"/>
      <c r="M221" s="85"/>
      <c r="N221" s="387" t="s">
        <v>112</v>
      </c>
      <c r="O221" s="294"/>
    </row>
    <row r="222" spans="3:13" ht="13.5">
      <c r="C222" s="1" t="s">
        <v>280</v>
      </c>
      <c r="D222" s="81">
        <v>121</v>
      </c>
      <c r="E222" s="82">
        <v>74</v>
      </c>
      <c r="F222" s="82">
        <v>87</v>
      </c>
      <c r="G222" s="82">
        <v>20</v>
      </c>
      <c r="H222" s="85">
        <v>6</v>
      </c>
      <c r="I222" s="81">
        <v>364</v>
      </c>
      <c r="J222" s="82">
        <v>348</v>
      </c>
      <c r="K222" s="82">
        <v>296</v>
      </c>
      <c r="L222" s="82">
        <v>434</v>
      </c>
      <c r="M222" s="85">
        <v>914</v>
      </c>
    </row>
    <row r="223" spans="3:13" ht="13.5">
      <c r="C223" s="1"/>
      <c r="D223" s="81"/>
      <c r="E223" s="82"/>
      <c r="F223" s="82"/>
      <c r="G223" s="82"/>
      <c r="H223" s="85"/>
      <c r="I223" s="81"/>
      <c r="J223" s="82"/>
      <c r="K223" s="82"/>
      <c r="L223" s="82"/>
      <c r="M223" s="85"/>
    </row>
    <row r="224" spans="3:13" ht="13.5">
      <c r="C224" s="1" t="s">
        <v>307</v>
      </c>
      <c r="D224" s="81">
        <f>SUM(D206:D222)</f>
        <v>514</v>
      </c>
      <c r="E224" s="82">
        <f aca="true" t="shared" si="6" ref="E224:M224">SUM(E206:E222)</f>
        <v>350</v>
      </c>
      <c r="F224" s="82">
        <f t="shared" si="6"/>
        <v>335</v>
      </c>
      <c r="G224" s="82">
        <f t="shared" si="6"/>
        <v>154</v>
      </c>
      <c r="H224" s="85">
        <f t="shared" si="6"/>
        <v>107</v>
      </c>
      <c r="I224" s="81">
        <f t="shared" si="6"/>
        <v>3762</v>
      </c>
      <c r="J224" s="82">
        <f t="shared" si="6"/>
        <v>4253</v>
      </c>
      <c r="K224" s="82">
        <f t="shared" si="6"/>
        <v>4854</v>
      </c>
      <c r="L224" s="82">
        <f t="shared" si="6"/>
        <v>5379</v>
      </c>
      <c r="M224" s="85">
        <f t="shared" si="6"/>
        <v>6015</v>
      </c>
    </row>
    <row r="225" spans="3:13" ht="13.5">
      <c r="C225" s="18"/>
      <c r="D225" s="84"/>
      <c r="E225" s="84"/>
      <c r="F225" s="84"/>
      <c r="G225" s="84"/>
      <c r="H225" s="84"/>
      <c r="I225" s="84"/>
      <c r="J225" s="84"/>
      <c r="K225" s="84"/>
      <c r="L225" s="84"/>
      <c r="M225" s="84"/>
    </row>
    <row r="226" spans="3:13" ht="13.5">
      <c r="C226" s="18"/>
      <c r="D226" s="84"/>
      <c r="E226" s="84"/>
      <c r="F226" s="84"/>
      <c r="G226" s="84"/>
      <c r="H226" s="84"/>
      <c r="I226" s="84"/>
      <c r="J226" s="84"/>
      <c r="K226" s="84"/>
      <c r="L226" s="84"/>
      <c r="M226" s="84"/>
    </row>
    <row r="227" spans="3:13" ht="13.5">
      <c r="C227" s="18"/>
      <c r="D227" s="84"/>
      <c r="E227" s="84"/>
      <c r="F227" s="84"/>
      <c r="G227" s="84"/>
      <c r="H227" s="84"/>
      <c r="I227" s="84"/>
      <c r="J227" s="84"/>
      <c r="K227" s="84"/>
      <c r="L227" s="84"/>
      <c r="M227" s="84"/>
    </row>
    <row r="228" spans="3:13" ht="13.5">
      <c r="C228" s="18"/>
      <c r="D228" s="84"/>
      <c r="E228" s="84"/>
      <c r="F228" s="84"/>
      <c r="G228" s="84"/>
      <c r="H228" s="84"/>
      <c r="I228" s="84"/>
      <c r="J228" s="84"/>
      <c r="K228" s="84"/>
      <c r="L228" s="84"/>
      <c r="M228" s="84"/>
    </row>
    <row r="230" ht="13.5">
      <c r="C230" t="s">
        <v>326</v>
      </c>
    </row>
    <row r="231" spans="3:13" ht="13.5">
      <c r="C231" s="292"/>
      <c r="D231" s="295" t="s">
        <v>323</v>
      </c>
      <c r="E231" s="295"/>
      <c r="F231" s="295"/>
      <c r="G231" s="295"/>
      <c r="H231" s="295"/>
      <c r="I231" s="295" t="s">
        <v>324</v>
      </c>
      <c r="J231" s="295"/>
      <c r="K231" s="295"/>
      <c r="L231" s="295"/>
      <c r="M231" s="295"/>
    </row>
    <row r="232" spans="3:13" ht="13.5">
      <c r="C232" s="292"/>
      <c r="D232" s="9" t="s">
        <v>314</v>
      </c>
      <c r="E232" s="16" t="s">
        <v>315</v>
      </c>
      <c r="F232" s="16" t="s">
        <v>316</v>
      </c>
      <c r="G232" s="16" t="s">
        <v>317</v>
      </c>
      <c r="H232" s="14" t="s">
        <v>318</v>
      </c>
      <c r="I232" s="9" t="s">
        <v>314</v>
      </c>
      <c r="J232" s="16" t="s">
        <v>315</v>
      </c>
      <c r="K232" s="16" t="s">
        <v>316</v>
      </c>
      <c r="L232" s="16" t="s">
        <v>317</v>
      </c>
      <c r="M232" s="14" t="s">
        <v>318</v>
      </c>
    </row>
    <row r="233" spans="3:13" ht="13.5">
      <c r="C233" s="1" t="s">
        <v>264</v>
      </c>
      <c r="D233" s="81"/>
      <c r="E233" s="82"/>
      <c r="F233" s="82"/>
      <c r="G233" s="82"/>
      <c r="H233" s="85"/>
      <c r="I233" s="81"/>
      <c r="J233" s="82"/>
      <c r="K233" s="82"/>
      <c r="L233" s="82"/>
      <c r="M233" s="85"/>
    </row>
    <row r="234" spans="3:13" ht="13.5">
      <c r="C234" s="1" t="s">
        <v>265</v>
      </c>
      <c r="D234" s="81">
        <v>244</v>
      </c>
      <c r="E234" s="82">
        <v>260</v>
      </c>
      <c r="F234" s="82">
        <v>289</v>
      </c>
      <c r="G234" s="82">
        <v>332</v>
      </c>
      <c r="H234" s="85">
        <v>386</v>
      </c>
      <c r="I234" s="81">
        <v>404</v>
      </c>
      <c r="J234" s="82">
        <v>460</v>
      </c>
      <c r="K234" s="82">
        <v>502</v>
      </c>
      <c r="L234" s="82">
        <v>528</v>
      </c>
      <c r="M234" s="85">
        <v>478</v>
      </c>
    </row>
    <row r="235" spans="3:13" ht="13.5">
      <c r="C235" s="1" t="s">
        <v>266</v>
      </c>
      <c r="D235" s="81">
        <v>1250</v>
      </c>
      <c r="E235" s="82">
        <v>1211</v>
      </c>
      <c r="F235" s="82">
        <v>1352</v>
      </c>
      <c r="G235" s="82">
        <v>1369</v>
      </c>
      <c r="H235" s="85">
        <v>1437</v>
      </c>
      <c r="I235" s="81">
        <v>1742</v>
      </c>
      <c r="J235" s="82">
        <v>1700</v>
      </c>
      <c r="K235" s="82">
        <v>1825</v>
      </c>
      <c r="L235" s="82">
        <v>1725</v>
      </c>
      <c r="M235" s="85">
        <v>1722</v>
      </c>
    </row>
    <row r="236" spans="3:13" ht="13.5">
      <c r="C236" s="1" t="s">
        <v>267</v>
      </c>
      <c r="D236" s="81"/>
      <c r="E236" s="82"/>
      <c r="F236" s="82"/>
      <c r="G236" s="82"/>
      <c r="H236" s="85"/>
      <c r="I236" s="81"/>
      <c r="J236" s="82"/>
      <c r="K236" s="82"/>
      <c r="L236" s="82"/>
      <c r="M236" s="85"/>
    </row>
    <row r="237" spans="3:13" ht="13.5">
      <c r="C237" s="1" t="s">
        <v>268</v>
      </c>
      <c r="D237" s="81"/>
      <c r="E237" s="82"/>
      <c r="F237" s="82"/>
      <c r="G237" s="82"/>
      <c r="H237" s="85"/>
      <c r="I237" s="81"/>
      <c r="J237" s="82"/>
      <c r="K237" s="82"/>
      <c r="L237" s="82"/>
      <c r="M237" s="85"/>
    </row>
    <row r="238" spans="3:13" ht="13.5">
      <c r="C238" s="1" t="s">
        <v>269</v>
      </c>
      <c r="D238" s="81">
        <v>314</v>
      </c>
      <c r="E238" s="82">
        <v>308</v>
      </c>
      <c r="F238" s="82">
        <v>325</v>
      </c>
      <c r="G238" s="82">
        <v>413</v>
      </c>
      <c r="H238" s="85">
        <v>447</v>
      </c>
      <c r="I238" s="81">
        <v>365</v>
      </c>
      <c r="J238" s="82">
        <v>390</v>
      </c>
      <c r="K238" s="82">
        <v>378</v>
      </c>
      <c r="L238" s="82">
        <v>426</v>
      </c>
      <c r="M238" s="85">
        <v>409</v>
      </c>
    </row>
    <row r="239" spans="3:13" ht="13.5">
      <c r="C239" s="1" t="s">
        <v>270</v>
      </c>
      <c r="D239" s="81"/>
      <c r="E239" s="82"/>
      <c r="F239" s="82"/>
      <c r="G239" s="82"/>
      <c r="H239" s="85"/>
      <c r="I239" s="81"/>
      <c r="J239" s="82"/>
      <c r="K239" s="82"/>
      <c r="L239" s="82"/>
      <c r="M239" s="85"/>
    </row>
    <row r="240" spans="3:13" ht="13.5">
      <c r="C240" s="1" t="s">
        <v>271</v>
      </c>
      <c r="D240" s="81"/>
      <c r="E240" s="82"/>
      <c r="F240" s="82"/>
      <c r="G240" s="82"/>
      <c r="H240" s="85"/>
      <c r="I240" s="81"/>
      <c r="J240" s="82"/>
      <c r="K240" s="82"/>
      <c r="L240" s="82"/>
      <c r="M240" s="85"/>
    </row>
    <row r="241" spans="3:13" ht="13.5">
      <c r="C241" s="1" t="s">
        <v>272</v>
      </c>
      <c r="D241" s="81">
        <v>456</v>
      </c>
      <c r="E241" s="82">
        <v>415</v>
      </c>
      <c r="F241" s="82">
        <v>300</v>
      </c>
      <c r="G241" s="82">
        <v>265</v>
      </c>
      <c r="H241" s="85">
        <v>315</v>
      </c>
      <c r="I241" s="81">
        <v>461</v>
      </c>
      <c r="J241" s="82">
        <v>399</v>
      </c>
      <c r="K241" s="82">
        <v>366</v>
      </c>
      <c r="L241" s="82">
        <v>405</v>
      </c>
      <c r="M241" s="85">
        <v>373</v>
      </c>
    </row>
    <row r="242" spans="3:14" ht="13.5">
      <c r="C242" s="1" t="s">
        <v>273</v>
      </c>
      <c r="D242" s="81"/>
      <c r="E242" s="82"/>
      <c r="F242" s="82"/>
      <c r="G242" s="82"/>
      <c r="H242" s="85"/>
      <c r="I242" s="81"/>
      <c r="J242" s="82"/>
      <c r="K242" s="82"/>
      <c r="L242" s="82"/>
      <c r="M242" s="85"/>
      <c r="N242" t="s">
        <v>756</v>
      </c>
    </row>
    <row r="243" spans="3:13" ht="13.5">
      <c r="C243" s="1" t="s">
        <v>274</v>
      </c>
      <c r="D243" s="81"/>
      <c r="E243" s="82"/>
      <c r="F243" s="82"/>
      <c r="G243" s="82"/>
      <c r="H243" s="85"/>
      <c r="I243" s="81"/>
      <c r="J243" s="82"/>
      <c r="K243" s="82"/>
      <c r="L243" s="82"/>
      <c r="M243" s="85"/>
    </row>
    <row r="244" spans="3:14" ht="13.5">
      <c r="C244" s="1" t="s">
        <v>275</v>
      </c>
      <c r="D244" s="81"/>
      <c r="E244" s="82"/>
      <c r="F244" s="82"/>
      <c r="G244" s="82"/>
      <c r="H244" s="85"/>
      <c r="I244" s="81"/>
      <c r="J244" s="82"/>
      <c r="K244" s="82"/>
      <c r="L244" s="82"/>
      <c r="M244" s="85"/>
      <c r="N244" t="s">
        <v>95</v>
      </c>
    </row>
    <row r="245" spans="3:13" ht="13.5">
      <c r="C245" s="1" t="s">
        <v>276</v>
      </c>
      <c r="D245" s="81">
        <v>208</v>
      </c>
      <c r="E245" s="82">
        <v>216</v>
      </c>
      <c r="F245" s="82">
        <v>301</v>
      </c>
      <c r="G245" s="82">
        <v>297</v>
      </c>
      <c r="H245" s="85">
        <v>295</v>
      </c>
      <c r="I245" s="81">
        <v>230</v>
      </c>
      <c r="J245" s="82">
        <v>261</v>
      </c>
      <c r="K245" s="82">
        <v>228</v>
      </c>
      <c r="L245" s="82">
        <v>294</v>
      </c>
      <c r="M245" s="85">
        <v>261</v>
      </c>
    </row>
    <row r="246" spans="3:14" ht="13.5">
      <c r="C246" s="1" t="s">
        <v>277</v>
      </c>
      <c r="D246" s="81"/>
      <c r="E246" s="82"/>
      <c r="F246" s="82"/>
      <c r="G246" s="82"/>
      <c r="H246" s="85"/>
      <c r="I246" s="81"/>
      <c r="J246" s="82"/>
      <c r="K246" s="82"/>
      <c r="L246" s="82"/>
      <c r="M246" s="85"/>
      <c r="N246" t="s">
        <v>756</v>
      </c>
    </row>
    <row r="247" spans="3:13" ht="13.5">
      <c r="C247" s="1" t="s">
        <v>278</v>
      </c>
      <c r="D247" s="81">
        <v>902</v>
      </c>
      <c r="E247" s="82">
        <v>1059</v>
      </c>
      <c r="F247" s="82">
        <v>1036</v>
      </c>
      <c r="G247" s="82">
        <v>1067</v>
      </c>
      <c r="H247" s="85">
        <v>1140</v>
      </c>
      <c r="I247" s="81">
        <v>802</v>
      </c>
      <c r="J247" s="82">
        <v>758</v>
      </c>
      <c r="K247" s="82">
        <v>722</v>
      </c>
      <c r="L247" s="82">
        <v>821</v>
      </c>
      <c r="M247" s="85">
        <v>919</v>
      </c>
    </row>
    <row r="248" spans="3:15" ht="13.5">
      <c r="C248" s="1" t="s">
        <v>279</v>
      </c>
      <c r="D248" s="81"/>
      <c r="E248" s="82"/>
      <c r="F248" s="82"/>
      <c r="G248" s="82"/>
      <c r="H248" s="85"/>
      <c r="I248" s="81"/>
      <c r="J248" s="82"/>
      <c r="K248" s="82"/>
      <c r="L248" s="82"/>
      <c r="M248" s="85"/>
      <c r="N248" s="387" t="s">
        <v>112</v>
      </c>
      <c r="O248" s="294"/>
    </row>
    <row r="249" spans="3:13" ht="13.5">
      <c r="C249" s="1" t="s">
        <v>280</v>
      </c>
      <c r="D249" s="81">
        <v>298</v>
      </c>
      <c r="E249" s="82">
        <v>311</v>
      </c>
      <c r="F249" s="82">
        <v>319</v>
      </c>
      <c r="G249" s="82">
        <v>311</v>
      </c>
      <c r="H249" s="85">
        <v>82</v>
      </c>
      <c r="I249" s="81">
        <v>242</v>
      </c>
      <c r="J249" s="82">
        <v>258</v>
      </c>
      <c r="K249" s="82">
        <v>197</v>
      </c>
      <c r="L249" s="82">
        <v>296</v>
      </c>
      <c r="M249" s="85">
        <v>65</v>
      </c>
    </row>
    <row r="250" spans="3:13" ht="13.5">
      <c r="C250" s="1"/>
      <c r="D250" s="81"/>
      <c r="E250" s="82"/>
      <c r="F250" s="82"/>
      <c r="G250" s="82"/>
      <c r="H250" s="85"/>
      <c r="I250" s="81"/>
      <c r="J250" s="82"/>
      <c r="K250" s="82"/>
      <c r="L250" s="82"/>
      <c r="M250" s="85"/>
    </row>
    <row r="251" spans="3:13" ht="13.5">
      <c r="C251" s="1" t="s">
        <v>307</v>
      </c>
      <c r="D251" s="81">
        <f>SUM(D233:D249)</f>
        <v>3672</v>
      </c>
      <c r="E251" s="82">
        <f aca="true" t="shared" si="7" ref="E251:M251">SUM(E233:E249)</f>
        <v>3780</v>
      </c>
      <c r="F251" s="82">
        <f t="shared" si="7"/>
        <v>3922</v>
      </c>
      <c r="G251" s="82">
        <f t="shared" si="7"/>
        <v>4054</v>
      </c>
      <c r="H251" s="85">
        <f t="shared" si="7"/>
        <v>4102</v>
      </c>
      <c r="I251" s="81">
        <f t="shared" si="7"/>
        <v>4246</v>
      </c>
      <c r="J251" s="82">
        <f t="shared" si="7"/>
        <v>4226</v>
      </c>
      <c r="K251" s="82">
        <f t="shared" si="7"/>
        <v>4218</v>
      </c>
      <c r="L251" s="82">
        <f t="shared" si="7"/>
        <v>4495</v>
      </c>
      <c r="M251" s="85">
        <f t="shared" si="7"/>
        <v>4227</v>
      </c>
    </row>
    <row r="252" spans="3:13" ht="13.5">
      <c r="C252" s="18"/>
      <c r="D252" s="84"/>
      <c r="E252" s="84"/>
      <c r="F252" s="84"/>
      <c r="G252" s="84"/>
      <c r="H252" s="84"/>
      <c r="I252" s="84"/>
      <c r="J252" s="84"/>
      <c r="K252" s="84"/>
      <c r="L252" s="84"/>
      <c r="M252" s="84"/>
    </row>
    <row r="253" spans="3:13" ht="13.5">
      <c r="C253" s="18"/>
      <c r="D253" s="84"/>
      <c r="E253" s="84"/>
      <c r="F253" s="84"/>
      <c r="G253" s="84"/>
      <c r="H253" s="84"/>
      <c r="I253" s="84"/>
      <c r="J253" s="84"/>
      <c r="K253" s="84"/>
      <c r="L253" s="84"/>
      <c r="M253" s="84"/>
    </row>
    <row r="254" spans="3:13" ht="13.5">
      <c r="C254" s="18"/>
      <c r="D254" s="84"/>
      <c r="E254" s="84"/>
      <c r="F254" s="84"/>
      <c r="G254" s="84"/>
      <c r="H254" s="84"/>
      <c r="I254" s="84"/>
      <c r="J254" s="84"/>
      <c r="K254" s="84"/>
      <c r="L254" s="84"/>
      <c r="M254" s="84"/>
    </row>
    <row r="255" spans="3:13" ht="13.5">
      <c r="C255" s="18"/>
      <c r="D255" s="84"/>
      <c r="E255" s="84"/>
      <c r="F255" s="84"/>
      <c r="G255" s="84"/>
      <c r="H255" s="84"/>
      <c r="I255" s="84"/>
      <c r="J255" s="84"/>
      <c r="K255" s="84"/>
      <c r="L255" s="84"/>
      <c r="M255" s="84"/>
    </row>
    <row r="256" spans="3:13" ht="13.5">
      <c r="C256" s="18"/>
      <c r="D256" s="84"/>
      <c r="E256" s="84"/>
      <c r="F256" s="84"/>
      <c r="G256" s="84"/>
      <c r="H256" s="84"/>
      <c r="I256" s="84"/>
      <c r="J256" s="84"/>
      <c r="K256" s="84"/>
      <c r="L256" s="84"/>
      <c r="M256" s="84"/>
    </row>
    <row r="257" spans="3:13" ht="13.5">
      <c r="C257" s="18"/>
      <c r="D257" s="84"/>
      <c r="E257" s="84"/>
      <c r="F257" s="84"/>
      <c r="G257" s="84"/>
      <c r="H257" s="84"/>
      <c r="I257" s="84"/>
      <c r="J257" s="84"/>
      <c r="K257" s="84"/>
      <c r="L257" s="84"/>
      <c r="M257" s="84"/>
    </row>
    <row r="258" spans="3:13" ht="13.5">
      <c r="C258" s="18"/>
      <c r="D258" s="84"/>
      <c r="E258" s="84"/>
      <c r="F258" s="84"/>
      <c r="G258" s="84"/>
      <c r="H258" s="84"/>
      <c r="I258" s="84"/>
      <c r="J258" s="84"/>
      <c r="K258" s="84"/>
      <c r="L258" s="84"/>
      <c r="M258" s="84"/>
    </row>
    <row r="260" ht="13.5">
      <c r="C260" t="s">
        <v>326</v>
      </c>
    </row>
    <row r="261" spans="3:13" ht="13.5">
      <c r="C261" s="292"/>
      <c r="D261" s="295" t="s">
        <v>325</v>
      </c>
      <c r="E261" s="295"/>
      <c r="F261" s="295"/>
      <c r="G261" s="295"/>
      <c r="H261" s="295"/>
      <c r="I261" s="295" t="s">
        <v>307</v>
      </c>
      <c r="J261" s="295"/>
      <c r="K261" s="295"/>
      <c r="L261" s="295"/>
      <c r="M261" s="295"/>
    </row>
    <row r="262" spans="3:13" ht="13.5">
      <c r="C262" s="292"/>
      <c r="D262" s="9" t="s">
        <v>314</v>
      </c>
      <c r="E262" s="16" t="s">
        <v>315</v>
      </c>
      <c r="F262" s="16" t="s">
        <v>316</v>
      </c>
      <c r="G262" s="16" t="s">
        <v>317</v>
      </c>
      <c r="H262" s="14" t="s">
        <v>318</v>
      </c>
      <c r="I262" s="9" t="s">
        <v>314</v>
      </c>
      <c r="J262" s="16" t="s">
        <v>315</v>
      </c>
      <c r="K262" s="16" t="s">
        <v>316</v>
      </c>
      <c r="L262" s="16" t="s">
        <v>317</v>
      </c>
      <c r="M262" s="14" t="s">
        <v>318</v>
      </c>
    </row>
    <row r="263" spans="3:13" ht="13.5">
      <c r="C263" s="1" t="s">
        <v>264</v>
      </c>
      <c r="D263" s="81"/>
      <c r="E263" s="82"/>
      <c r="F263" s="82"/>
      <c r="G263" s="82"/>
      <c r="H263" s="85"/>
      <c r="I263" s="81">
        <f aca="true" t="shared" si="8" ref="I263:I279">+D179+I179+D206+I206+D233+I233+D263</f>
        <v>0</v>
      </c>
      <c r="J263" s="82">
        <f aca="true" t="shared" si="9" ref="J263:J279">+E179+J179+E206+J206+E233+J233+E263</f>
        <v>0</v>
      </c>
      <c r="K263" s="82">
        <f aca="true" t="shared" si="10" ref="K263:K279">+F179+K179+F206+K206+F233+K233+F263</f>
        <v>0</v>
      </c>
      <c r="L263" s="82">
        <f aca="true" t="shared" si="11" ref="L263:L279">+G179+L179+G206+L206+G233+L233+G263</f>
        <v>0</v>
      </c>
      <c r="M263" s="85">
        <f aca="true" t="shared" si="12" ref="M263:M279">+H179+M179+H206+M206+H233+M233+H263</f>
        <v>0</v>
      </c>
    </row>
    <row r="264" spans="3:13" ht="13.5">
      <c r="C264" s="1" t="s">
        <v>265</v>
      </c>
      <c r="D264" s="81">
        <v>259</v>
      </c>
      <c r="E264" s="82">
        <v>274</v>
      </c>
      <c r="F264" s="82">
        <v>345</v>
      </c>
      <c r="G264" s="82">
        <v>311</v>
      </c>
      <c r="H264" s="85">
        <v>272</v>
      </c>
      <c r="I264" s="81">
        <f t="shared" si="8"/>
        <v>1177</v>
      </c>
      <c r="J264" s="82">
        <f t="shared" si="9"/>
        <v>1277</v>
      </c>
      <c r="K264" s="82">
        <f t="shared" si="10"/>
        <v>1534</v>
      </c>
      <c r="L264" s="82">
        <f t="shared" si="11"/>
        <v>1561</v>
      </c>
      <c r="M264" s="85">
        <f t="shared" si="12"/>
        <v>1534</v>
      </c>
    </row>
    <row r="265" spans="3:13" ht="13.5">
      <c r="C265" s="1" t="s">
        <v>266</v>
      </c>
      <c r="D265" s="81">
        <v>898</v>
      </c>
      <c r="E265" s="82">
        <v>996</v>
      </c>
      <c r="F265" s="82">
        <v>1189</v>
      </c>
      <c r="G265" s="82">
        <v>1185</v>
      </c>
      <c r="H265" s="85">
        <v>1218</v>
      </c>
      <c r="I265" s="81">
        <f t="shared" si="8"/>
        <v>4994</v>
      </c>
      <c r="J265" s="82">
        <f t="shared" si="9"/>
        <v>5191</v>
      </c>
      <c r="K265" s="82">
        <f t="shared" si="10"/>
        <v>5833</v>
      </c>
      <c r="L265" s="82">
        <f t="shared" si="11"/>
        <v>5777</v>
      </c>
      <c r="M265" s="85">
        <f t="shared" si="12"/>
        <v>6013</v>
      </c>
    </row>
    <row r="266" spans="3:13" ht="13.5">
      <c r="C266" s="1" t="s">
        <v>267</v>
      </c>
      <c r="D266" s="81"/>
      <c r="E266" s="82"/>
      <c r="F266" s="82"/>
      <c r="G266" s="82"/>
      <c r="H266" s="85"/>
      <c r="I266" s="81">
        <f t="shared" si="8"/>
        <v>0</v>
      </c>
      <c r="J266" s="82">
        <f t="shared" si="9"/>
        <v>0</v>
      </c>
      <c r="K266" s="82">
        <f t="shared" si="10"/>
        <v>0</v>
      </c>
      <c r="L266" s="82">
        <f t="shared" si="11"/>
        <v>0</v>
      </c>
      <c r="M266" s="85">
        <f t="shared" si="12"/>
        <v>0</v>
      </c>
    </row>
    <row r="267" spans="3:13" ht="13.5">
      <c r="C267" s="1" t="s">
        <v>268</v>
      </c>
      <c r="D267" s="81"/>
      <c r="E267" s="82"/>
      <c r="F267" s="82"/>
      <c r="G267" s="82"/>
      <c r="H267" s="85"/>
      <c r="I267" s="81">
        <f t="shared" si="8"/>
        <v>0</v>
      </c>
      <c r="J267" s="82">
        <f t="shared" si="9"/>
        <v>0</v>
      </c>
      <c r="K267" s="82">
        <f t="shared" si="10"/>
        <v>0</v>
      </c>
      <c r="L267" s="82">
        <f t="shared" si="11"/>
        <v>0</v>
      </c>
      <c r="M267" s="85">
        <f t="shared" si="12"/>
        <v>0</v>
      </c>
    </row>
    <row r="268" spans="3:13" ht="13.5">
      <c r="C268" s="1" t="s">
        <v>269</v>
      </c>
      <c r="D268" s="81">
        <v>268</v>
      </c>
      <c r="E268" s="82">
        <v>233</v>
      </c>
      <c r="F268" s="82">
        <v>179</v>
      </c>
      <c r="G268" s="82">
        <v>165</v>
      </c>
      <c r="H268" s="85">
        <v>196</v>
      </c>
      <c r="I268" s="81">
        <f t="shared" si="8"/>
        <v>1349</v>
      </c>
      <c r="J268" s="82">
        <f t="shared" si="9"/>
        <v>1347</v>
      </c>
      <c r="K268" s="82">
        <f t="shared" si="10"/>
        <v>1326</v>
      </c>
      <c r="L268" s="82">
        <f t="shared" si="11"/>
        <v>1476</v>
      </c>
      <c r="M268" s="85">
        <f t="shared" si="12"/>
        <v>1547</v>
      </c>
    </row>
    <row r="269" spans="3:13" ht="13.5">
      <c r="C269" s="1" t="s">
        <v>270</v>
      </c>
      <c r="D269" s="81"/>
      <c r="E269" s="82"/>
      <c r="F269" s="82"/>
      <c r="G269" s="82"/>
      <c r="H269" s="85"/>
      <c r="I269" s="81">
        <f t="shared" si="8"/>
        <v>0</v>
      </c>
      <c r="J269" s="82">
        <f t="shared" si="9"/>
        <v>0</v>
      </c>
      <c r="K269" s="82">
        <f t="shared" si="10"/>
        <v>0</v>
      </c>
      <c r="L269" s="82">
        <f t="shared" si="11"/>
        <v>0</v>
      </c>
      <c r="M269" s="85">
        <f t="shared" si="12"/>
        <v>0</v>
      </c>
    </row>
    <row r="270" spans="3:13" ht="13.5">
      <c r="C270" s="1" t="s">
        <v>271</v>
      </c>
      <c r="D270" s="81"/>
      <c r="E270" s="82"/>
      <c r="F270" s="82"/>
      <c r="G270" s="82"/>
      <c r="H270" s="85"/>
      <c r="I270" s="81">
        <f t="shared" si="8"/>
        <v>0</v>
      </c>
      <c r="J270" s="82">
        <f t="shared" si="9"/>
        <v>0</v>
      </c>
      <c r="K270" s="82">
        <f t="shared" si="10"/>
        <v>0</v>
      </c>
      <c r="L270" s="82">
        <f t="shared" si="11"/>
        <v>0</v>
      </c>
      <c r="M270" s="85">
        <f t="shared" si="12"/>
        <v>0</v>
      </c>
    </row>
    <row r="271" spans="3:13" ht="13.5">
      <c r="C271" s="1" t="s">
        <v>272</v>
      </c>
      <c r="D271" s="81">
        <v>135</v>
      </c>
      <c r="E271" s="82">
        <v>118</v>
      </c>
      <c r="F271" s="82">
        <v>83</v>
      </c>
      <c r="G271" s="82">
        <v>149</v>
      </c>
      <c r="H271" s="85">
        <v>182</v>
      </c>
      <c r="I271" s="81">
        <f t="shared" si="8"/>
        <v>1512</v>
      </c>
      <c r="J271" s="82">
        <f t="shared" si="9"/>
        <v>1510</v>
      </c>
      <c r="K271" s="82">
        <f t="shared" si="10"/>
        <v>1469</v>
      </c>
      <c r="L271" s="82">
        <f t="shared" si="11"/>
        <v>1544</v>
      </c>
      <c r="M271" s="85">
        <f t="shared" si="12"/>
        <v>1533</v>
      </c>
    </row>
    <row r="272" spans="3:14" ht="13.5">
      <c r="C272" s="1" t="s">
        <v>273</v>
      </c>
      <c r="D272" s="81"/>
      <c r="E272" s="82"/>
      <c r="F272" s="82"/>
      <c r="G272" s="82"/>
      <c r="H272" s="85"/>
      <c r="I272" s="81">
        <f t="shared" si="8"/>
        <v>0</v>
      </c>
      <c r="J272" s="82">
        <f t="shared" si="9"/>
        <v>0</v>
      </c>
      <c r="K272" s="82">
        <f t="shared" si="10"/>
        <v>0</v>
      </c>
      <c r="L272" s="82">
        <f t="shared" si="11"/>
        <v>0</v>
      </c>
      <c r="M272" s="85">
        <f t="shared" si="12"/>
        <v>0</v>
      </c>
      <c r="N272" t="s">
        <v>756</v>
      </c>
    </row>
    <row r="273" spans="3:13" ht="13.5">
      <c r="C273" s="1" t="s">
        <v>274</v>
      </c>
      <c r="D273" s="81"/>
      <c r="E273" s="82"/>
      <c r="F273" s="82"/>
      <c r="G273" s="82"/>
      <c r="H273" s="85"/>
      <c r="I273" s="81">
        <f t="shared" si="8"/>
        <v>0</v>
      </c>
      <c r="J273" s="82">
        <f t="shared" si="9"/>
        <v>0</v>
      </c>
      <c r="K273" s="82">
        <f t="shared" si="10"/>
        <v>0</v>
      </c>
      <c r="L273" s="82">
        <f t="shared" si="11"/>
        <v>0</v>
      </c>
      <c r="M273" s="85">
        <f t="shared" si="12"/>
        <v>0</v>
      </c>
    </row>
    <row r="274" spans="3:14" ht="13.5">
      <c r="C274" s="1" t="s">
        <v>275</v>
      </c>
      <c r="D274" s="81"/>
      <c r="E274" s="82"/>
      <c r="F274" s="82"/>
      <c r="G274" s="82"/>
      <c r="H274" s="85"/>
      <c r="I274" s="81">
        <f t="shared" si="8"/>
        <v>0</v>
      </c>
      <c r="J274" s="82">
        <f t="shared" si="9"/>
        <v>0</v>
      </c>
      <c r="K274" s="82">
        <f t="shared" si="10"/>
        <v>0</v>
      </c>
      <c r="L274" s="82">
        <f t="shared" si="11"/>
        <v>0</v>
      </c>
      <c r="M274" s="85">
        <f t="shared" si="12"/>
        <v>0</v>
      </c>
      <c r="N274" t="s">
        <v>95</v>
      </c>
    </row>
    <row r="275" spans="3:13" ht="13.5">
      <c r="C275" s="1" t="s">
        <v>276</v>
      </c>
      <c r="D275" s="81">
        <v>189</v>
      </c>
      <c r="E275" s="82">
        <v>133</v>
      </c>
      <c r="F275" s="82">
        <v>184</v>
      </c>
      <c r="G275" s="82">
        <v>200</v>
      </c>
      <c r="H275" s="85">
        <v>249</v>
      </c>
      <c r="I275" s="81">
        <f t="shared" si="8"/>
        <v>909</v>
      </c>
      <c r="J275" s="82">
        <f t="shared" si="9"/>
        <v>900</v>
      </c>
      <c r="K275" s="82">
        <f t="shared" si="10"/>
        <v>1073</v>
      </c>
      <c r="L275" s="82">
        <f t="shared" si="11"/>
        <v>1344</v>
      </c>
      <c r="M275" s="85">
        <f t="shared" si="12"/>
        <v>1250</v>
      </c>
    </row>
    <row r="276" spans="3:14" ht="13.5">
      <c r="C276" s="1" t="s">
        <v>277</v>
      </c>
      <c r="D276" s="81"/>
      <c r="E276" s="82"/>
      <c r="F276" s="82"/>
      <c r="G276" s="82"/>
      <c r="H276" s="85"/>
      <c r="I276" s="81">
        <f t="shared" si="8"/>
        <v>22</v>
      </c>
      <c r="J276" s="82">
        <f t="shared" si="9"/>
        <v>27</v>
      </c>
      <c r="K276" s="82">
        <f t="shared" si="10"/>
        <v>10</v>
      </c>
      <c r="L276" s="82">
        <f t="shared" si="11"/>
        <v>15</v>
      </c>
      <c r="M276" s="85">
        <f t="shared" si="12"/>
        <v>35</v>
      </c>
      <c r="N276" t="s">
        <v>756</v>
      </c>
    </row>
    <row r="277" spans="3:13" ht="13.5">
      <c r="C277" s="1" t="s">
        <v>278</v>
      </c>
      <c r="D277" s="81">
        <v>651</v>
      </c>
      <c r="E277" s="82">
        <v>596</v>
      </c>
      <c r="F277" s="82">
        <v>619</v>
      </c>
      <c r="G277" s="82">
        <v>527</v>
      </c>
      <c r="H277" s="85">
        <v>518</v>
      </c>
      <c r="I277" s="81">
        <f t="shared" si="8"/>
        <v>3673</v>
      </c>
      <c r="J277" s="82">
        <f t="shared" si="9"/>
        <v>3782</v>
      </c>
      <c r="K277" s="82">
        <f t="shared" si="10"/>
        <v>3840</v>
      </c>
      <c r="L277" s="82">
        <f t="shared" si="11"/>
        <v>3909</v>
      </c>
      <c r="M277" s="85">
        <f t="shared" si="12"/>
        <v>4188</v>
      </c>
    </row>
    <row r="278" spans="3:15" ht="13.5">
      <c r="C278" s="1" t="s">
        <v>279</v>
      </c>
      <c r="D278" s="81"/>
      <c r="E278" s="82"/>
      <c r="F278" s="82"/>
      <c r="G278" s="82"/>
      <c r="H278" s="85"/>
      <c r="I278" s="81">
        <f t="shared" si="8"/>
        <v>0</v>
      </c>
      <c r="J278" s="82">
        <f t="shared" si="9"/>
        <v>0</v>
      </c>
      <c r="K278" s="82">
        <f t="shared" si="10"/>
        <v>0</v>
      </c>
      <c r="L278" s="82">
        <f t="shared" si="11"/>
        <v>0</v>
      </c>
      <c r="M278" s="85">
        <f t="shared" si="12"/>
        <v>0</v>
      </c>
      <c r="N278" s="387" t="s">
        <v>112</v>
      </c>
      <c r="O278" s="294"/>
    </row>
    <row r="279" spans="3:13" ht="13.5">
      <c r="C279" s="1" t="s">
        <v>280</v>
      </c>
      <c r="D279" s="81">
        <v>256</v>
      </c>
      <c r="E279" s="82">
        <v>234</v>
      </c>
      <c r="F279" s="82">
        <v>271</v>
      </c>
      <c r="G279" s="82">
        <v>177</v>
      </c>
      <c r="H279" s="85">
        <v>48</v>
      </c>
      <c r="I279" s="81">
        <f t="shared" si="8"/>
        <v>1406</v>
      </c>
      <c r="J279" s="82">
        <f t="shared" si="9"/>
        <v>1351</v>
      </c>
      <c r="K279" s="82">
        <f t="shared" si="10"/>
        <v>1283</v>
      </c>
      <c r="L279" s="82">
        <f t="shared" si="11"/>
        <v>1362</v>
      </c>
      <c r="M279" s="85">
        <f t="shared" si="12"/>
        <v>1239</v>
      </c>
    </row>
    <row r="280" spans="3:13" ht="13.5">
      <c r="C280" s="1"/>
      <c r="D280" s="81"/>
      <c r="E280" s="82"/>
      <c r="F280" s="82"/>
      <c r="G280" s="82"/>
      <c r="H280" s="85"/>
      <c r="I280" s="81"/>
      <c r="J280" s="82"/>
      <c r="K280" s="82"/>
      <c r="L280" s="82"/>
      <c r="M280" s="85"/>
    </row>
    <row r="281" spans="3:13" ht="13.5">
      <c r="C281" s="1" t="s">
        <v>307</v>
      </c>
      <c r="D281" s="81">
        <f aca="true" t="shared" si="13" ref="D281:M281">SUM(D263:D279)</f>
        <v>2656</v>
      </c>
      <c r="E281" s="82">
        <f t="shared" si="13"/>
        <v>2584</v>
      </c>
      <c r="F281" s="82">
        <f t="shared" si="13"/>
        <v>2870</v>
      </c>
      <c r="G281" s="82">
        <f t="shared" si="13"/>
        <v>2714</v>
      </c>
      <c r="H281" s="85">
        <f t="shared" si="13"/>
        <v>2683</v>
      </c>
      <c r="I281" s="81">
        <f t="shared" si="13"/>
        <v>15042</v>
      </c>
      <c r="J281" s="82">
        <f t="shared" si="13"/>
        <v>15385</v>
      </c>
      <c r="K281" s="82">
        <f t="shared" si="13"/>
        <v>16368</v>
      </c>
      <c r="L281" s="82">
        <f t="shared" si="13"/>
        <v>16988</v>
      </c>
      <c r="M281" s="85">
        <f t="shared" si="13"/>
        <v>17339</v>
      </c>
    </row>
    <row r="292" ht="13.5">
      <c r="C292" t="s">
        <v>327</v>
      </c>
    </row>
    <row r="293" spans="3:13" ht="13.5">
      <c r="C293" s="292"/>
      <c r="D293" s="295" t="s">
        <v>319</v>
      </c>
      <c r="E293" s="295"/>
      <c r="F293" s="295"/>
      <c r="G293" s="295"/>
      <c r="H293" s="295"/>
      <c r="I293" s="295" t="s">
        <v>320</v>
      </c>
      <c r="J293" s="295"/>
      <c r="K293" s="295"/>
      <c r="L293" s="295"/>
      <c r="M293" s="295"/>
    </row>
    <row r="294" spans="3:13" ht="13.5">
      <c r="C294" s="292"/>
      <c r="D294" s="9" t="s">
        <v>314</v>
      </c>
      <c r="E294" s="16" t="s">
        <v>315</v>
      </c>
      <c r="F294" s="16" t="s">
        <v>316</v>
      </c>
      <c r="G294" s="16" t="s">
        <v>317</v>
      </c>
      <c r="H294" s="14" t="s">
        <v>318</v>
      </c>
      <c r="I294" s="9" t="s">
        <v>314</v>
      </c>
      <c r="J294" s="16" t="s">
        <v>315</v>
      </c>
      <c r="K294" s="16" t="s">
        <v>316</v>
      </c>
      <c r="L294" s="16" t="s">
        <v>317</v>
      </c>
      <c r="M294" s="14" t="s">
        <v>318</v>
      </c>
    </row>
    <row r="295" spans="3:13" ht="13.5">
      <c r="C295" s="1" t="s">
        <v>264</v>
      </c>
      <c r="D295" s="81"/>
      <c r="E295" s="82"/>
      <c r="F295" s="82"/>
      <c r="G295" s="82"/>
      <c r="H295" s="85"/>
      <c r="I295" s="81"/>
      <c r="J295" s="82"/>
      <c r="K295" s="82"/>
      <c r="L295" s="82"/>
      <c r="M295" s="85"/>
    </row>
    <row r="296" spans="3:13" ht="13.5">
      <c r="C296" s="1" t="s">
        <v>265</v>
      </c>
      <c r="D296" s="81">
        <v>0</v>
      </c>
      <c r="E296" s="82">
        <v>0</v>
      </c>
      <c r="F296" s="82">
        <v>0</v>
      </c>
      <c r="G296" s="82">
        <v>0</v>
      </c>
      <c r="H296" s="85">
        <v>0</v>
      </c>
      <c r="I296" s="81">
        <v>0</v>
      </c>
      <c r="J296" s="82">
        <v>0</v>
      </c>
      <c r="K296" s="82">
        <v>0</v>
      </c>
      <c r="L296" s="82">
        <v>2</v>
      </c>
      <c r="M296" s="85">
        <v>0</v>
      </c>
    </row>
    <row r="297" spans="3:13" ht="13.5">
      <c r="C297" s="1" t="s">
        <v>266</v>
      </c>
      <c r="D297" s="81">
        <v>9</v>
      </c>
      <c r="E297" s="82">
        <v>10</v>
      </c>
      <c r="F297" s="82">
        <v>8</v>
      </c>
      <c r="G297" s="82">
        <v>0</v>
      </c>
      <c r="H297" s="85">
        <v>0</v>
      </c>
      <c r="I297" s="81">
        <v>27</v>
      </c>
      <c r="J297" s="82">
        <v>5</v>
      </c>
      <c r="K297" s="82">
        <v>10</v>
      </c>
      <c r="L297" s="82">
        <v>23</v>
      </c>
      <c r="M297" s="85">
        <v>20</v>
      </c>
    </row>
    <row r="298" spans="3:13" ht="13.5">
      <c r="C298" s="1" t="s">
        <v>267</v>
      </c>
      <c r="D298" s="81"/>
      <c r="E298" s="82"/>
      <c r="F298" s="82"/>
      <c r="G298" s="82"/>
      <c r="H298" s="85"/>
      <c r="I298" s="81"/>
      <c r="J298" s="82"/>
      <c r="K298" s="82"/>
      <c r="L298" s="82"/>
      <c r="M298" s="85"/>
    </row>
    <row r="299" spans="3:13" ht="13.5">
      <c r="C299" s="1" t="s">
        <v>268</v>
      </c>
      <c r="D299" s="81"/>
      <c r="E299" s="82"/>
      <c r="F299" s="82"/>
      <c r="G299" s="82"/>
      <c r="H299" s="85"/>
      <c r="I299" s="81"/>
      <c r="J299" s="82"/>
      <c r="K299" s="82"/>
      <c r="L299" s="82"/>
      <c r="M299" s="85"/>
    </row>
    <row r="300" spans="3:13" ht="13.5">
      <c r="C300" s="1" t="s">
        <v>269</v>
      </c>
      <c r="D300" s="81"/>
      <c r="E300" s="82"/>
      <c r="F300" s="82"/>
      <c r="G300" s="82"/>
      <c r="H300" s="85"/>
      <c r="I300" s="81"/>
      <c r="J300" s="82"/>
      <c r="K300" s="82"/>
      <c r="L300" s="82"/>
      <c r="M300" s="85"/>
    </row>
    <row r="301" spans="3:13" ht="13.5">
      <c r="C301" s="1" t="s">
        <v>270</v>
      </c>
      <c r="D301" s="81"/>
      <c r="E301" s="82"/>
      <c r="F301" s="82"/>
      <c r="G301" s="82"/>
      <c r="H301" s="85"/>
      <c r="I301" s="81"/>
      <c r="J301" s="82"/>
      <c r="K301" s="82"/>
      <c r="L301" s="82"/>
      <c r="M301" s="85"/>
    </row>
    <row r="302" spans="3:13" ht="13.5">
      <c r="C302" s="1" t="s">
        <v>271</v>
      </c>
      <c r="D302" s="81"/>
      <c r="E302" s="82"/>
      <c r="F302" s="82"/>
      <c r="G302" s="82"/>
      <c r="H302" s="85"/>
      <c r="I302" s="81"/>
      <c r="J302" s="82"/>
      <c r="K302" s="82"/>
      <c r="L302" s="82"/>
      <c r="M302" s="85"/>
    </row>
    <row r="303" spans="3:13" ht="13.5">
      <c r="C303" s="1" t="s">
        <v>272</v>
      </c>
      <c r="D303" s="81">
        <v>0</v>
      </c>
      <c r="E303" s="82">
        <v>0</v>
      </c>
      <c r="F303" s="82">
        <v>0</v>
      </c>
      <c r="G303" s="82">
        <v>0</v>
      </c>
      <c r="H303" s="85">
        <v>0</v>
      </c>
      <c r="I303" s="81">
        <v>0</v>
      </c>
      <c r="J303" s="82">
        <v>0</v>
      </c>
      <c r="K303" s="82">
        <v>0</v>
      </c>
      <c r="L303" s="82">
        <v>0</v>
      </c>
      <c r="M303" s="85">
        <v>0</v>
      </c>
    </row>
    <row r="304" spans="3:14" ht="13.5">
      <c r="C304" s="1" t="s">
        <v>273</v>
      </c>
      <c r="D304" s="81"/>
      <c r="E304" s="82"/>
      <c r="F304" s="82"/>
      <c r="G304" s="82"/>
      <c r="H304" s="85"/>
      <c r="I304" s="81"/>
      <c r="J304" s="82"/>
      <c r="K304" s="82"/>
      <c r="L304" s="82"/>
      <c r="M304" s="85"/>
      <c r="N304" t="s">
        <v>756</v>
      </c>
    </row>
    <row r="305" spans="3:13" ht="13.5">
      <c r="C305" s="1" t="s">
        <v>274</v>
      </c>
      <c r="D305" s="81"/>
      <c r="E305" s="82"/>
      <c r="F305" s="82"/>
      <c r="G305" s="82"/>
      <c r="H305" s="85"/>
      <c r="I305" s="81"/>
      <c r="J305" s="82"/>
      <c r="K305" s="82"/>
      <c r="L305" s="82"/>
      <c r="M305" s="85"/>
    </row>
    <row r="306" spans="3:14" ht="13.5">
      <c r="C306" s="1" t="s">
        <v>275</v>
      </c>
      <c r="D306" s="81"/>
      <c r="E306" s="82"/>
      <c r="F306" s="82"/>
      <c r="G306" s="82"/>
      <c r="H306" s="85"/>
      <c r="I306" s="81"/>
      <c r="J306" s="82"/>
      <c r="K306" s="82"/>
      <c r="L306" s="82"/>
      <c r="M306" s="85"/>
      <c r="N306" t="s">
        <v>95</v>
      </c>
    </row>
    <row r="307" spans="3:13" ht="13.5">
      <c r="C307" s="1" t="s">
        <v>276</v>
      </c>
      <c r="D307" s="81">
        <v>15</v>
      </c>
      <c r="E307" s="82">
        <v>9</v>
      </c>
      <c r="F307" s="82">
        <v>3</v>
      </c>
      <c r="G307" s="82">
        <v>0</v>
      </c>
      <c r="H307" s="85">
        <v>0</v>
      </c>
      <c r="I307" s="81">
        <v>37</v>
      </c>
      <c r="J307" s="82">
        <v>15</v>
      </c>
      <c r="K307" s="82">
        <v>17</v>
      </c>
      <c r="L307" s="82">
        <v>15</v>
      </c>
      <c r="M307" s="85">
        <v>12</v>
      </c>
    </row>
    <row r="308" spans="3:14" ht="13.5">
      <c r="C308" s="1" t="s">
        <v>277</v>
      </c>
      <c r="D308" s="81"/>
      <c r="E308" s="82"/>
      <c r="F308" s="82"/>
      <c r="G308" s="82"/>
      <c r="H308" s="85"/>
      <c r="I308" s="81"/>
      <c r="J308" s="82"/>
      <c r="K308" s="82"/>
      <c r="L308" s="82"/>
      <c r="M308" s="85"/>
      <c r="N308" t="s">
        <v>756</v>
      </c>
    </row>
    <row r="309" spans="3:13" ht="13.5">
      <c r="C309" s="1" t="s">
        <v>278</v>
      </c>
      <c r="D309" s="81">
        <v>4</v>
      </c>
      <c r="E309" s="82">
        <v>4</v>
      </c>
      <c r="F309" s="82">
        <v>12</v>
      </c>
      <c r="G309" s="82">
        <v>1</v>
      </c>
      <c r="H309" s="85">
        <v>0</v>
      </c>
      <c r="I309" s="81">
        <v>12</v>
      </c>
      <c r="J309" s="82">
        <v>12</v>
      </c>
      <c r="K309" s="82">
        <v>12</v>
      </c>
      <c r="L309" s="82">
        <v>25</v>
      </c>
      <c r="M309" s="85">
        <v>30</v>
      </c>
    </row>
    <row r="310" spans="3:15" ht="13.5">
      <c r="C310" s="1" t="s">
        <v>279</v>
      </c>
      <c r="D310" s="81"/>
      <c r="E310" s="82"/>
      <c r="F310" s="82"/>
      <c r="G310" s="82"/>
      <c r="H310" s="85"/>
      <c r="I310" s="81"/>
      <c r="J310" s="82"/>
      <c r="K310" s="82"/>
      <c r="L310" s="82"/>
      <c r="M310" s="85"/>
      <c r="N310" s="387" t="s">
        <v>112</v>
      </c>
      <c r="O310" s="294"/>
    </row>
    <row r="311" spans="3:13" ht="13.5">
      <c r="C311" s="1" t="s">
        <v>280</v>
      </c>
      <c r="D311" s="81">
        <v>33</v>
      </c>
      <c r="E311" s="82">
        <v>3</v>
      </c>
      <c r="F311" s="82">
        <v>27</v>
      </c>
      <c r="G311" s="82">
        <v>34</v>
      </c>
      <c r="H311" s="85">
        <v>42</v>
      </c>
      <c r="I311" s="81">
        <v>41</v>
      </c>
      <c r="J311" s="82">
        <v>93</v>
      </c>
      <c r="K311" s="82">
        <v>79</v>
      </c>
      <c r="L311" s="82">
        <v>119</v>
      </c>
      <c r="M311" s="85">
        <v>150</v>
      </c>
    </row>
    <row r="312" spans="3:13" ht="13.5">
      <c r="C312" s="1"/>
      <c r="D312" s="81"/>
      <c r="E312" s="82"/>
      <c r="F312" s="82"/>
      <c r="G312" s="82"/>
      <c r="H312" s="85"/>
      <c r="I312" s="81"/>
      <c r="J312" s="82"/>
      <c r="K312" s="82"/>
      <c r="L312" s="82"/>
      <c r="M312" s="85"/>
    </row>
    <row r="313" spans="3:13" ht="13.5">
      <c r="C313" s="1" t="s">
        <v>307</v>
      </c>
      <c r="D313" s="81">
        <f>SUM(D295:D311)</f>
        <v>61</v>
      </c>
      <c r="E313" s="82">
        <f aca="true" t="shared" si="14" ref="E313:M313">SUM(E295:E311)</f>
        <v>26</v>
      </c>
      <c r="F313" s="82">
        <f t="shared" si="14"/>
        <v>50</v>
      </c>
      <c r="G313" s="82">
        <f t="shared" si="14"/>
        <v>35</v>
      </c>
      <c r="H313" s="85">
        <f t="shared" si="14"/>
        <v>42</v>
      </c>
      <c r="I313" s="81">
        <f t="shared" si="14"/>
        <v>117</v>
      </c>
      <c r="J313" s="82">
        <f t="shared" si="14"/>
        <v>125</v>
      </c>
      <c r="K313" s="82">
        <f t="shared" si="14"/>
        <v>118</v>
      </c>
      <c r="L313" s="82">
        <f t="shared" si="14"/>
        <v>184</v>
      </c>
      <c r="M313" s="85">
        <f t="shared" si="14"/>
        <v>212</v>
      </c>
    </row>
    <row r="314" spans="3:13" ht="13.5">
      <c r="C314" s="18"/>
      <c r="D314" s="84"/>
      <c r="E314" s="84"/>
      <c r="F314" s="84"/>
      <c r="G314" s="84"/>
      <c r="H314" s="84"/>
      <c r="I314" s="84"/>
      <c r="J314" s="84"/>
      <c r="K314" s="84"/>
      <c r="L314" s="84"/>
      <c r="M314" s="84"/>
    </row>
    <row r="315" spans="3:13" ht="13.5">
      <c r="C315" s="18"/>
      <c r="D315" s="84"/>
      <c r="E315" s="84"/>
      <c r="F315" s="84"/>
      <c r="G315" s="84"/>
      <c r="H315" s="84"/>
      <c r="I315" s="84"/>
      <c r="J315" s="84"/>
      <c r="K315" s="84"/>
      <c r="L315" s="84"/>
      <c r="M315" s="84"/>
    </row>
    <row r="316" spans="3:13" ht="13.5">
      <c r="C316" s="18"/>
      <c r="D316" s="84"/>
      <c r="E316" s="84"/>
      <c r="F316" s="84"/>
      <c r="G316" s="84"/>
      <c r="H316" s="84"/>
      <c r="I316" s="84"/>
      <c r="J316" s="84"/>
      <c r="K316" s="84"/>
      <c r="L316" s="84"/>
      <c r="M316" s="84"/>
    </row>
    <row r="317" spans="3:13" ht="13.5">
      <c r="C317" s="18"/>
      <c r="D317" s="84"/>
      <c r="E317" s="84"/>
      <c r="F317" s="84"/>
      <c r="G317" s="84"/>
      <c r="H317" s="84"/>
      <c r="I317" s="84"/>
      <c r="J317" s="84"/>
      <c r="K317" s="84"/>
      <c r="L317" s="84"/>
      <c r="M317" s="84"/>
    </row>
    <row r="319" ht="13.5">
      <c r="C319" t="s">
        <v>327</v>
      </c>
    </row>
    <row r="320" spans="3:13" ht="13.5">
      <c r="C320" s="292"/>
      <c r="D320" s="295" t="s">
        <v>321</v>
      </c>
      <c r="E320" s="295"/>
      <c r="F320" s="295"/>
      <c r="G320" s="295"/>
      <c r="H320" s="295"/>
      <c r="I320" s="295" t="s">
        <v>322</v>
      </c>
      <c r="J320" s="295"/>
      <c r="K320" s="295"/>
      <c r="L320" s="295"/>
      <c r="M320" s="295"/>
    </row>
    <row r="321" spans="3:13" ht="13.5">
      <c r="C321" s="292"/>
      <c r="D321" s="9" t="s">
        <v>314</v>
      </c>
      <c r="E321" s="16" t="s">
        <v>315</v>
      </c>
      <c r="F321" s="16" t="s">
        <v>316</v>
      </c>
      <c r="G321" s="16" t="s">
        <v>317</v>
      </c>
      <c r="H321" s="14" t="s">
        <v>318</v>
      </c>
      <c r="I321" s="9" t="s">
        <v>314</v>
      </c>
      <c r="J321" s="16" t="s">
        <v>315</v>
      </c>
      <c r="K321" s="16" t="s">
        <v>316</v>
      </c>
      <c r="L321" s="16" t="s">
        <v>317</v>
      </c>
      <c r="M321" s="14" t="s">
        <v>318</v>
      </c>
    </row>
    <row r="322" spans="3:13" ht="13.5">
      <c r="C322" s="1" t="s">
        <v>264</v>
      </c>
      <c r="D322" s="81"/>
      <c r="E322" s="82"/>
      <c r="F322" s="82"/>
      <c r="G322" s="82"/>
      <c r="H322" s="85"/>
      <c r="I322" s="81"/>
      <c r="J322" s="82"/>
      <c r="K322" s="82"/>
      <c r="L322" s="82"/>
      <c r="M322" s="85"/>
    </row>
    <row r="323" spans="3:13" ht="13.5">
      <c r="C323" s="1" t="s">
        <v>265</v>
      </c>
      <c r="D323" s="81">
        <v>20</v>
      </c>
      <c r="E323" s="82">
        <v>9</v>
      </c>
      <c r="F323" s="82">
        <v>41</v>
      </c>
      <c r="G323" s="82">
        <v>12</v>
      </c>
      <c r="H323" s="85">
        <v>1</v>
      </c>
      <c r="I323" s="81">
        <v>454</v>
      </c>
      <c r="J323" s="82">
        <v>478</v>
      </c>
      <c r="K323" s="82">
        <v>554</v>
      </c>
      <c r="L323" s="82">
        <v>618</v>
      </c>
      <c r="M323" s="85">
        <v>699</v>
      </c>
    </row>
    <row r="324" spans="3:13" ht="13.5">
      <c r="C324" s="1" t="s">
        <v>266</v>
      </c>
      <c r="D324" s="81">
        <v>145</v>
      </c>
      <c r="E324" s="82">
        <v>115</v>
      </c>
      <c r="F324" s="82">
        <v>144</v>
      </c>
      <c r="G324" s="82">
        <v>151</v>
      </c>
      <c r="H324" s="85">
        <v>156</v>
      </c>
      <c r="I324" s="81">
        <v>787</v>
      </c>
      <c r="J324" s="82">
        <v>889</v>
      </c>
      <c r="K324" s="82">
        <v>912</v>
      </c>
      <c r="L324" s="82">
        <v>944</v>
      </c>
      <c r="M324" s="85">
        <v>947</v>
      </c>
    </row>
    <row r="325" spans="3:13" ht="13.5">
      <c r="C325" s="1" t="s">
        <v>267</v>
      </c>
      <c r="D325" s="81"/>
      <c r="E325" s="82"/>
      <c r="F325" s="82"/>
      <c r="G325" s="82"/>
      <c r="H325" s="85"/>
      <c r="I325" s="81"/>
      <c r="J325" s="82"/>
      <c r="K325" s="82"/>
      <c r="L325" s="82"/>
      <c r="M325" s="85"/>
    </row>
    <row r="326" spans="3:13" ht="13.5">
      <c r="C326" s="1" t="s">
        <v>268</v>
      </c>
      <c r="D326" s="81"/>
      <c r="E326" s="82"/>
      <c r="F326" s="82"/>
      <c r="G326" s="82"/>
      <c r="H326" s="85"/>
      <c r="I326" s="81"/>
      <c r="J326" s="82"/>
      <c r="K326" s="82"/>
      <c r="L326" s="82"/>
      <c r="M326" s="85"/>
    </row>
    <row r="327" spans="3:13" ht="13.5">
      <c r="C327" s="1" t="s">
        <v>269</v>
      </c>
      <c r="D327" s="81">
        <v>1</v>
      </c>
      <c r="E327" s="82">
        <v>4</v>
      </c>
      <c r="F327" s="82">
        <v>0</v>
      </c>
      <c r="G327" s="82">
        <v>5</v>
      </c>
      <c r="H327" s="85">
        <v>2</v>
      </c>
      <c r="I327" s="81">
        <v>201</v>
      </c>
      <c r="J327" s="82">
        <v>206</v>
      </c>
      <c r="K327" s="82">
        <v>176</v>
      </c>
      <c r="L327" s="82">
        <v>184</v>
      </c>
      <c r="M327" s="85">
        <v>180</v>
      </c>
    </row>
    <row r="328" spans="3:13" ht="13.5">
      <c r="C328" s="1" t="s">
        <v>270</v>
      </c>
      <c r="D328" s="81"/>
      <c r="E328" s="82"/>
      <c r="F328" s="82"/>
      <c r="G328" s="82"/>
      <c r="H328" s="85"/>
      <c r="I328" s="81"/>
      <c r="J328" s="82"/>
      <c r="K328" s="82"/>
      <c r="L328" s="82"/>
      <c r="M328" s="85"/>
    </row>
    <row r="329" spans="3:13" ht="13.5">
      <c r="C329" s="1" t="s">
        <v>271</v>
      </c>
      <c r="D329" s="81"/>
      <c r="E329" s="82"/>
      <c r="F329" s="82"/>
      <c r="G329" s="82"/>
      <c r="H329" s="85"/>
      <c r="I329" s="81"/>
      <c r="J329" s="82"/>
      <c r="K329" s="82"/>
      <c r="L329" s="82"/>
      <c r="M329" s="85"/>
    </row>
    <row r="330" spans="3:13" ht="13.5">
      <c r="C330" s="1" t="s">
        <v>272</v>
      </c>
      <c r="D330" s="81">
        <v>0</v>
      </c>
      <c r="E330" s="82">
        <v>1</v>
      </c>
      <c r="F330" s="82">
        <v>0</v>
      </c>
      <c r="G330" s="82">
        <v>0</v>
      </c>
      <c r="H330" s="85">
        <v>0</v>
      </c>
      <c r="I330" s="81">
        <v>245</v>
      </c>
      <c r="J330" s="82">
        <v>208</v>
      </c>
      <c r="K330" s="82">
        <v>273</v>
      </c>
      <c r="L330" s="82">
        <v>305</v>
      </c>
      <c r="M330" s="85">
        <v>284</v>
      </c>
    </row>
    <row r="331" spans="3:14" ht="13.5">
      <c r="C331" s="1" t="s">
        <v>273</v>
      </c>
      <c r="D331" s="81"/>
      <c r="E331" s="82"/>
      <c r="F331" s="82"/>
      <c r="G331" s="82"/>
      <c r="H331" s="85"/>
      <c r="I331" s="81"/>
      <c r="J331" s="82"/>
      <c r="K331" s="82"/>
      <c r="L331" s="82"/>
      <c r="M331" s="85"/>
      <c r="N331" t="s">
        <v>756</v>
      </c>
    </row>
    <row r="332" spans="3:13" ht="13.5">
      <c r="C332" s="1" t="s">
        <v>274</v>
      </c>
      <c r="D332" s="81"/>
      <c r="E332" s="82"/>
      <c r="F332" s="82"/>
      <c r="G332" s="82"/>
      <c r="H332" s="85"/>
      <c r="I332" s="81"/>
      <c r="J332" s="82"/>
      <c r="K332" s="82"/>
      <c r="L332" s="82"/>
      <c r="M332" s="85"/>
    </row>
    <row r="333" spans="3:14" ht="13.5">
      <c r="C333" s="1" t="s">
        <v>275</v>
      </c>
      <c r="D333" s="81"/>
      <c r="E333" s="82"/>
      <c r="F333" s="82"/>
      <c r="G333" s="82"/>
      <c r="H333" s="85"/>
      <c r="I333" s="81"/>
      <c r="J333" s="82"/>
      <c r="K333" s="82"/>
      <c r="L333" s="82"/>
      <c r="M333" s="85"/>
      <c r="N333" t="s">
        <v>95</v>
      </c>
    </row>
    <row r="334" spans="3:13" ht="13.5">
      <c r="C334" s="1" t="s">
        <v>276</v>
      </c>
      <c r="D334" s="81">
        <v>12</v>
      </c>
      <c r="E334" s="82">
        <v>6</v>
      </c>
      <c r="F334" s="82">
        <v>2</v>
      </c>
      <c r="G334" s="82">
        <v>0</v>
      </c>
      <c r="H334" s="85">
        <v>0</v>
      </c>
      <c r="I334" s="81">
        <v>47</v>
      </c>
      <c r="J334" s="82">
        <v>146</v>
      </c>
      <c r="K334" s="82">
        <v>38</v>
      </c>
      <c r="L334" s="82">
        <v>50</v>
      </c>
      <c r="M334" s="85">
        <v>61</v>
      </c>
    </row>
    <row r="335" spans="3:14" ht="13.5">
      <c r="C335" s="1" t="s">
        <v>277</v>
      </c>
      <c r="D335" s="81"/>
      <c r="E335" s="82"/>
      <c r="F335" s="82"/>
      <c r="G335" s="82"/>
      <c r="H335" s="85"/>
      <c r="I335" s="81"/>
      <c r="J335" s="82"/>
      <c r="K335" s="82"/>
      <c r="L335" s="82"/>
      <c r="M335" s="85"/>
      <c r="N335" t="s">
        <v>756</v>
      </c>
    </row>
    <row r="336" spans="3:13" ht="13.5">
      <c r="C336" s="1" t="s">
        <v>278</v>
      </c>
      <c r="D336" s="81">
        <v>20</v>
      </c>
      <c r="E336" s="82">
        <v>26</v>
      </c>
      <c r="F336" s="82">
        <v>39</v>
      </c>
      <c r="G336" s="82">
        <v>24</v>
      </c>
      <c r="H336" s="85">
        <v>30</v>
      </c>
      <c r="I336" s="81">
        <v>437</v>
      </c>
      <c r="J336" s="82">
        <v>549</v>
      </c>
      <c r="K336" s="82">
        <v>584</v>
      </c>
      <c r="L336" s="82">
        <v>602</v>
      </c>
      <c r="M336" s="85">
        <v>629</v>
      </c>
    </row>
    <row r="337" spans="3:15" ht="13.5">
      <c r="C337" s="1" t="s">
        <v>279</v>
      </c>
      <c r="D337" s="81"/>
      <c r="E337" s="82"/>
      <c r="F337" s="82"/>
      <c r="G337" s="82"/>
      <c r="H337" s="85"/>
      <c r="I337" s="81"/>
      <c r="J337" s="82"/>
      <c r="K337" s="82"/>
      <c r="L337" s="82"/>
      <c r="M337" s="85"/>
      <c r="N337" s="387" t="s">
        <v>112</v>
      </c>
      <c r="O337" s="294"/>
    </row>
    <row r="338" spans="3:13" ht="13.5">
      <c r="C338" s="1" t="s">
        <v>280</v>
      </c>
      <c r="D338" s="81">
        <v>73</v>
      </c>
      <c r="E338" s="82">
        <v>28</v>
      </c>
      <c r="F338" s="82">
        <v>30</v>
      </c>
      <c r="G338" s="82">
        <v>34</v>
      </c>
      <c r="H338" s="85">
        <v>34</v>
      </c>
      <c r="I338" s="81">
        <v>193</v>
      </c>
      <c r="J338" s="82">
        <v>215</v>
      </c>
      <c r="K338" s="82">
        <v>227</v>
      </c>
      <c r="L338" s="82">
        <v>210</v>
      </c>
      <c r="M338" s="85">
        <v>210</v>
      </c>
    </row>
    <row r="339" spans="3:13" ht="13.5">
      <c r="C339" s="1"/>
      <c r="D339" s="81"/>
      <c r="E339" s="82"/>
      <c r="F339" s="82"/>
      <c r="G339" s="82"/>
      <c r="H339" s="85"/>
      <c r="I339" s="81"/>
      <c r="J339" s="82"/>
      <c r="K339" s="82"/>
      <c r="L339" s="82"/>
      <c r="M339" s="85"/>
    </row>
    <row r="340" spans="3:13" ht="13.5">
      <c r="C340" s="1" t="s">
        <v>307</v>
      </c>
      <c r="D340" s="81">
        <f>SUM(D322:D338)</f>
        <v>271</v>
      </c>
      <c r="E340" s="82">
        <f aca="true" t="shared" si="15" ref="E340:M340">SUM(E322:E338)</f>
        <v>189</v>
      </c>
      <c r="F340" s="82">
        <f t="shared" si="15"/>
        <v>256</v>
      </c>
      <c r="G340" s="82">
        <f t="shared" si="15"/>
        <v>226</v>
      </c>
      <c r="H340" s="85">
        <f t="shared" si="15"/>
        <v>223</v>
      </c>
      <c r="I340" s="81">
        <f t="shared" si="15"/>
        <v>2364</v>
      </c>
      <c r="J340" s="82">
        <f t="shared" si="15"/>
        <v>2691</v>
      </c>
      <c r="K340" s="82">
        <f t="shared" si="15"/>
        <v>2764</v>
      </c>
      <c r="L340" s="82">
        <f t="shared" si="15"/>
        <v>2913</v>
      </c>
      <c r="M340" s="85">
        <f t="shared" si="15"/>
        <v>3010</v>
      </c>
    </row>
    <row r="341" spans="3:13" ht="13.5">
      <c r="C341" s="18"/>
      <c r="D341" s="84"/>
      <c r="E341" s="84"/>
      <c r="F341" s="84"/>
      <c r="G341" s="84"/>
      <c r="H341" s="84"/>
      <c r="I341" s="84"/>
      <c r="J341" s="84"/>
      <c r="K341" s="84"/>
      <c r="L341" s="84"/>
      <c r="M341" s="84"/>
    </row>
    <row r="342" spans="3:13" ht="13.5">
      <c r="C342" s="18"/>
      <c r="D342" s="84"/>
      <c r="E342" s="84"/>
      <c r="F342" s="84"/>
      <c r="G342" s="84"/>
      <c r="H342" s="84"/>
      <c r="I342" s="84"/>
      <c r="J342" s="84"/>
      <c r="K342" s="84"/>
      <c r="L342" s="84"/>
      <c r="M342" s="84"/>
    </row>
    <row r="343" spans="3:13" ht="13.5">
      <c r="C343" s="18"/>
      <c r="D343" s="84"/>
      <c r="E343" s="84"/>
      <c r="F343" s="84"/>
      <c r="G343" s="84"/>
      <c r="H343" s="84"/>
      <c r="I343" s="84"/>
      <c r="J343" s="84"/>
      <c r="K343" s="84"/>
      <c r="L343" s="84"/>
      <c r="M343" s="84"/>
    </row>
    <row r="344" spans="3:13" ht="13.5">
      <c r="C344" s="18"/>
      <c r="D344" s="84"/>
      <c r="E344" s="84"/>
      <c r="F344" s="84"/>
      <c r="G344" s="84"/>
      <c r="H344" s="84"/>
      <c r="I344" s="84"/>
      <c r="J344" s="84"/>
      <c r="K344" s="84"/>
      <c r="L344" s="84"/>
      <c r="M344" s="84"/>
    </row>
    <row r="346" ht="13.5">
      <c r="C346" t="s">
        <v>327</v>
      </c>
    </row>
    <row r="347" spans="3:13" ht="13.5">
      <c r="C347" s="292"/>
      <c r="D347" s="295" t="s">
        <v>323</v>
      </c>
      <c r="E347" s="295"/>
      <c r="F347" s="295"/>
      <c r="G347" s="295"/>
      <c r="H347" s="295"/>
      <c r="I347" s="295" t="s">
        <v>324</v>
      </c>
      <c r="J347" s="295"/>
      <c r="K347" s="295"/>
      <c r="L347" s="295"/>
      <c r="M347" s="295"/>
    </row>
    <row r="348" spans="3:13" ht="13.5">
      <c r="C348" s="292"/>
      <c r="D348" s="9" t="s">
        <v>314</v>
      </c>
      <c r="E348" s="16" t="s">
        <v>315</v>
      </c>
      <c r="F348" s="16" t="s">
        <v>316</v>
      </c>
      <c r="G348" s="16" t="s">
        <v>317</v>
      </c>
      <c r="H348" s="14" t="s">
        <v>318</v>
      </c>
      <c r="I348" s="9" t="s">
        <v>314</v>
      </c>
      <c r="J348" s="16" t="s">
        <v>315</v>
      </c>
      <c r="K348" s="16" t="s">
        <v>316</v>
      </c>
      <c r="L348" s="16" t="s">
        <v>317</v>
      </c>
      <c r="M348" s="14" t="s">
        <v>318</v>
      </c>
    </row>
    <row r="349" spans="3:13" ht="13.5">
      <c r="C349" s="1" t="s">
        <v>264</v>
      </c>
      <c r="D349" s="81"/>
      <c r="E349" s="82"/>
      <c r="F349" s="82"/>
      <c r="G349" s="82"/>
      <c r="H349" s="85"/>
      <c r="I349" s="81"/>
      <c r="J349" s="82"/>
      <c r="K349" s="82"/>
      <c r="L349" s="82"/>
      <c r="M349" s="85"/>
    </row>
    <row r="350" spans="3:13" ht="13.5">
      <c r="C350" s="1" t="s">
        <v>265</v>
      </c>
      <c r="D350" s="81">
        <v>395</v>
      </c>
      <c r="E350" s="82">
        <v>333</v>
      </c>
      <c r="F350" s="82">
        <v>339</v>
      </c>
      <c r="G350" s="82">
        <v>296</v>
      </c>
      <c r="H350" s="85">
        <v>372</v>
      </c>
      <c r="I350" s="81">
        <v>427</v>
      </c>
      <c r="J350" s="82">
        <v>440</v>
      </c>
      <c r="K350" s="82">
        <v>381</v>
      </c>
      <c r="L350" s="82">
        <v>382</v>
      </c>
      <c r="M350" s="85">
        <v>388</v>
      </c>
    </row>
    <row r="351" spans="3:13" ht="13.5">
      <c r="C351" s="1" t="s">
        <v>266</v>
      </c>
      <c r="D351" s="81">
        <v>1112</v>
      </c>
      <c r="E351" s="82">
        <v>1069</v>
      </c>
      <c r="F351" s="82">
        <v>1132</v>
      </c>
      <c r="G351" s="82">
        <v>1056</v>
      </c>
      <c r="H351" s="85">
        <v>1065</v>
      </c>
      <c r="I351" s="81">
        <v>1681</v>
      </c>
      <c r="J351" s="82">
        <v>1799</v>
      </c>
      <c r="K351" s="82">
        <v>1958</v>
      </c>
      <c r="L351" s="82">
        <v>1819</v>
      </c>
      <c r="M351" s="85">
        <v>1818</v>
      </c>
    </row>
    <row r="352" spans="3:13" ht="13.5">
      <c r="C352" s="1" t="s">
        <v>267</v>
      </c>
      <c r="D352" s="81"/>
      <c r="E352" s="82"/>
      <c r="F352" s="82"/>
      <c r="G352" s="82"/>
      <c r="H352" s="85"/>
      <c r="I352" s="81"/>
      <c r="J352" s="82"/>
      <c r="K352" s="82"/>
      <c r="L352" s="82"/>
      <c r="M352" s="85"/>
    </row>
    <row r="353" spans="3:13" ht="13.5">
      <c r="C353" s="1" t="s">
        <v>268</v>
      </c>
      <c r="D353" s="81"/>
      <c r="E353" s="82"/>
      <c r="F353" s="82"/>
      <c r="G353" s="82"/>
      <c r="H353" s="85"/>
      <c r="I353" s="81"/>
      <c r="J353" s="82"/>
      <c r="K353" s="82"/>
      <c r="L353" s="82"/>
      <c r="M353" s="85"/>
    </row>
    <row r="354" spans="3:13" ht="13.5">
      <c r="C354" s="1" t="s">
        <v>269</v>
      </c>
      <c r="D354" s="81">
        <v>207</v>
      </c>
      <c r="E354" s="82">
        <v>221</v>
      </c>
      <c r="F354" s="82">
        <v>258</v>
      </c>
      <c r="G354" s="82">
        <v>283</v>
      </c>
      <c r="H354" s="85">
        <v>350</v>
      </c>
      <c r="I354" s="81">
        <v>312</v>
      </c>
      <c r="J354" s="82">
        <v>361</v>
      </c>
      <c r="K354" s="82">
        <v>359</v>
      </c>
      <c r="L354" s="82">
        <v>319</v>
      </c>
      <c r="M354" s="85">
        <v>250</v>
      </c>
    </row>
    <row r="355" spans="3:13" ht="13.5">
      <c r="C355" s="1" t="s">
        <v>270</v>
      </c>
      <c r="D355" s="81"/>
      <c r="E355" s="82"/>
      <c r="F355" s="82"/>
      <c r="G355" s="82"/>
      <c r="H355" s="85"/>
      <c r="I355" s="81"/>
      <c r="J355" s="82"/>
      <c r="K355" s="82"/>
      <c r="L355" s="82"/>
      <c r="M355" s="85"/>
    </row>
    <row r="356" spans="3:13" ht="13.5">
      <c r="C356" s="1" t="s">
        <v>271</v>
      </c>
      <c r="D356" s="81"/>
      <c r="E356" s="82"/>
      <c r="F356" s="82"/>
      <c r="G356" s="82"/>
      <c r="H356" s="85"/>
      <c r="I356" s="81"/>
      <c r="J356" s="82"/>
      <c r="K356" s="82"/>
      <c r="L356" s="82"/>
      <c r="M356" s="85"/>
    </row>
    <row r="357" spans="3:13" ht="13.5">
      <c r="C357" s="1" t="s">
        <v>272</v>
      </c>
      <c r="D357" s="81">
        <v>181</v>
      </c>
      <c r="E357" s="82">
        <v>219</v>
      </c>
      <c r="F357" s="82">
        <v>98</v>
      </c>
      <c r="G357" s="82">
        <v>129</v>
      </c>
      <c r="H357" s="85">
        <v>211</v>
      </c>
      <c r="I357" s="81">
        <v>340</v>
      </c>
      <c r="J357" s="82">
        <v>293</v>
      </c>
      <c r="K357" s="82">
        <v>285</v>
      </c>
      <c r="L357" s="82">
        <v>307</v>
      </c>
      <c r="M357" s="85">
        <v>283</v>
      </c>
    </row>
    <row r="358" spans="3:14" ht="13.5">
      <c r="C358" s="1" t="s">
        <v>273</v>
      </c>
      <c r="D358" s="81"/>
      <c r="E358" s="82"/>
      <c r="F358" s="82"/>
      <c r="G358" s="82"/>
      <c r="H358" s="85"/>
      <c r="I358" s="81"/>
      <c r="J358" s="82"/>
      <c r="K358" s="82"/>
      <c r="L358" s="82"/>
      <c r="M358" s="85"/>
      <c r="N358" t="s">
        <v>756</v>
      </c>
    </row>
    <row r="359" spans="3:13" ht="13.5">
      <c r="C359" s="1" t="s">
        <v>274</v>
      </c>
      <c r="D359" s="81"/>
      <c r="E359" s="82"/>
      <c r="F359" s="82"/>
      <c r="G359" s="82"/>
      <c r="H359" s="85"/>
      <c r="I359" s="81"/>
      <c r="J359" s="82"/>
      <c r="K359" s="82"/>
      <c r="L359" s="82"/>
      <c r="M359" s="85"/>
    </row>
    <row r="360" spans="3:14" ht="13.5">
      <c r="C360" s="1" t="s">
        <v>275</v>
      </c>
      <c r="D360" s="81"/>
      <c r="E360" s="82"/>
      <c r="F360" s="82"/>
      <c r="G360" s="82"/>
      <c r="H360" s="85"/>
      <c r="I360" s="81"/>
      <c r="J360" s="82"/>
      <c r="K360" s="82"/>
      <c r="L360" s="82"/>
      <c r="M360" s="85"/>
      <c r="N360" t="s">
        <v>95</v>
      </c>
    </row>
    <row r="361" spans="3:13" ht="13.5">
      <c r="C361" s="1" t="s">
        <v>276</v>
      </c>
      <c r="D361" s="81">
        <v>64</v>
      </c>
      <c r="E361" s="82">
        <v>150</v>
      </c>
      <c r="F361" s="82">
        <v>82</v>
      </c>
      <c r="G361" s="82">
        <v>84</v>
      </c>
      <c r="H361" s="85">
        <v>88</v>
      </c>
      <c r="I361" s="81">
        <v>65</v>
      </c>
      <c r="J361" s="82">
        <v>158</v>
      </c>
      <c r="K361" s="82">
        <v>45</v>
      </c>
      <c r="L361" s="82">
        <v>44</v>
      </c>
      <c r="M361" s="85">
        <v>71</v>
      </c>
    </row>
    <row r="362" spans="3:14" ht="13.5">
      <c r="C362" s="1" t="s">
        <v>277</v>
      </c>
      <c r="D362" s="81"/>
      <c r="E362" s="82"/>
      <c r="F362" s="82"/>
      <c r="G362" s="82"/>
      <c r="H362" s="85"/>
      <c r="I362" s="81"/>
      <c r="J362" s="82"/>
      <c r="K362" s="82"/>
      <c r="L362" s="82"/>
      <c r="M362" s="85"/>
      <c r="N362" t="s">
        <v>756</v>
      </c>
    </row>
    <row r="363" spans="3:13" ht="13.5">
      <c r="C363" s="1" t="s">
        <v>278</v>
      </c>
      <c r="D363" s="81">
        <v>466</v>
      </c>
      <c r="E363" s="82">
        <v>452</v>
      </c>
      <c r="F363" s="82">
        <v>520</v>
      </c>
      <c r="G363" s="82">
        <v>595</v>
      </c>
      <c r="H363" s="85">
        <v>667</v>
      </c>
      <c r="I363" s="81">
        <v>680</v>
      </c>
      <c r="J363" s="82">
        <v>695</v>
      </c>
      <c r="K363" s="82">
        <v>650</v>
      </c>
      <c r="L363" s="82">
        <v>719</v>
      </c>
      <c r="M363" s="85">
        <v>800</v>
      </c>
    </row>
    <row r="364" spans="3:15" ht="13.5">
      <c r="C364" s="1" t="s">
        <v>279</v>
      </c>
      <c r="D364" s="81"/>
      <c r="E364" s="82"/>
      <c r="F364" s="82"/>
      <c r="G364" s="82"/>
      <c r="H364" s="85"/>
      <c r="I364" s="81"/>
      <c r="J364" s="82"/>
      <c r="K364" s="82"/>
      <c r="L364" s="82"/>
      <c r="M364" s="85"/>
      <c r="N364" s="387" t="s">
        <v>112</v>
      </c>
      <c r="O364" s="294"/>
    </row>
    <row r="365" spans="3:13" ht="13.5">
      <c r="C365" s="1" t="s">
        <v>280</v>
      </c>
      <c r="D365" s="81">
        <v>168</v>
      </c>
      <c r="E365" s="82">
        <v>128</v>
      </c>
      <c r="F365" s="82">
        <v>108</v>
      </c>
      <c r="G365" s="82">
        <v>180</v>
      </c>
      <c r="H365" s="85">
        <v>180</v>
      </c>
      <c r="I365" s="81">
        <v>125</v>
      </c>
      <c r="J365" s="82">
        <v>148</v>
      </c>
      <c r="K365" s="82">
        <v>92</v>
      </c>
      <c r="L365" s="82">
        <v>234</v>
      </c>
      <c r="M365" s="85">
        <v>234</v>
      </c>
    </row>
    <row r="366" spans="3:13" ht="13.5">
      <c r="C366" s="1"/>
      <c r="D366" s="81"/>
      <c r="E366" s="82"/>
      <c r="F366" s="82"/>
      <c r="G366" s="82"/>
      <c r="H366" s="85"/>
      <c r="I366" s="81"/>
      <c r="J366" s="82"/>
      <c r="K366" s="82"/>
      <c r="L366" s="82"/>
      <c r="M366" s="85"/>
    </row>
    <row r="367" spans="3:13" ht="13.5">
      <c r="C367" s="1" t="s">
        <v>307</v>
      </c>
      <c r="D367" s="81">
        <f>SUM(D349:D365)</f>
        <v>2593</v>
      </c>
      <c r="E367" s="82">
        <f aca="true" t="shared" si="16" ref="E367:M367">SUM(E349:E365)</f>
        <v>2572</v>
      </c>
      <c r="F367" s="82">
        <f t="shared" si="16"/>
        <v>2537</v>
      </c>
      <c r="G367" s="82">
        <f t="shared" si="16"/>
        <v>2623</v>
      </c>
      <c r="H367" s="85">
        <f t="shared" si="16"/>
        <v>2933</v>
      </c>
      <c r="I367" s="81">
        <f t="shared" si="16"/>
        <v>3630</v>
      </c>
      <c r="J367" s="82">
        <f t="shared" si="16"/>
        <v>3894</v>
      </c>
      <c r="K367" s="82">
        <f t="shared" si="16"/>
        <v>3770</v>
      </c>
      <c r="L367" s="82">
        <f t="shared" si="16"/>
        <v>3824</v>
      </c>
      <c r="M367" s="85">
        <f t="shared" si="16"/>
        <v>3844</v>
      </c>
    </row>
    <row r="368" spans="3:13" ht="13.5">
      <c r="C368" s="18"/>
      <c r="D368" s="20"/>
      <c r="E368" s="18"/>
      <c r="F368" s="18"/>
      <c r="G368" s="18"/>
      <c r="H368" s="18"/>
      <c r="I368" s="18"/>
      <c r="J368" s="18"/>
      <c r="K368" s="18"/>
      <c r="L368" s="18"/>
      <c r="M368" s="18"/>
    </row>
    <row r="369" spans="3:13" ht="13.5">
      <c r="C369" s="18"/>
      <c r="D369" s="20"/>
      <c r="E369" s="18"/>
      <c r="F369" s="18"/>
      <c r="G369" s="18"/>
      <c r="H369" s="18"/>
      <c r="I369" s="18"/>
      <c r="J369" s="18"/>
      <c r="K369" s="18"/>
      <c r="L369" s="18"/>
      <c r="M369" s="18"/>
    </row>
    <row r="370" spans="3:13" ht="13.5">
      <c r="C370" s="18"/>
      <c r="D370" s="20"/>
      <c r="E370" s="18"/>
      <c r="F370" s="18"/>
      <c r="G370" s="18"/>
      <c r="H370" s="18"/>
      <c r="I370" s="18"/>
      <c r="J370" s="18"/>
      <c r="K370" s="18"/>
      <c r="L370" s="18"/>
      <c r="M370" s="18"/>
    </row>
    <row r="371" spans="3:13" ht="13.5">
      <c r="C371" s="18"/>
      <c r="D371" s="20"/>
      <c r="E371" s="18"/>
      <c r="F371" s="18"/>
      <c r="G371" s="18"/>
      <c r="H371" s="18"/>
      <c r="I371" s="18"/>
      <c r="J371" s="18"/>
      <c r="K371" s="18"/>
      <c r="L371" s="18"/>
      <c r="M371" s="18"/>
    </row>
    <row r="372" spans="3:13" ht="13.5">
      <c r="C372" s="18"/>
      <c r="D372" s="20"/>
      <c r="E372" s="18"/>
      <c r="F372" s="18"/>
      <c r="G372" s="18"/>
      <c r="H372" s="18"/>
      <c r="I372" s="18"/>
      <c r="J372" s="18"/>
      <c r="K372" s="18"/>
      <c r="L372" s="18"/>
      <c r="M372" s="18"/>
    </row>
    <row r="373" spans="3:13" ht="13.5">
      <c r="C373" s="18"/>
      <c r="D373" s="20"/>
      <c r="E373" s="18"/>
      <c r="F373" s="18"/>
      <c r="G373" s="18"/>
      <c r="H373" s="18"/>
      <c r="I373" s="18"/>
      <c r="J373" s="18"/>
      <c r="K373" s="18"/>
      <c r="L373" s="18"/>
      <c r="M373" s="18"/>
    </row>
    <row r="374" spans="3:13" ht="13.5">
      <c r="C374" s="18"/>
      <c r="D374" s="20"/>
      <c r="E374" s="18"/>
      <c r="F374" s="18"/>
      <c r="G374" s="18"/>
      <c r="H374" s="18"/>
      <c r="I374" s="18"/>
      <c r="J374" s="18"/>
      <c r="K374" s="18"/>
      <c r="L374" s="18"/>
      <c r="M374" s="18"/>
    </row>
    <row r="375" spans="3:13" ht="13.5">
      <c r="C375" s="18"/>
      <c r="D375" s="20"/>
      <c r="E375" s="18"/>
      <c r="F375" s="18"/>
      <c r="G375" s="18"/>
      <c r="H375" s="18"/>
      <c r="I375" s="18"/>
      <c r="J375" s="18"/>
      <c r="K375" s="18"/>
      <c r="L375" s="18"/>
      <c r="M375" s="18"/>
    </row>
    <row r="377" ht="13.5">
      <c r="C377" t="s">
        <v>327</v>
      </c>
    </row>
    <row r="378" spans="3:13" ht="13.5">
      <c r="C378" s="292"/>
      <c r="D378" s="295" t="s">
        <v>325</v>
      </c>
      <c r="E378" s="295"/>
      <c r="F378" s="295"/>
      <c r="G378" s="295"/>
      <c r="H378" s="295"/>
      <c r="I378" s="295" t="s">
        <v>307</v>
      </c>
      <c r="J378" s="295"/>
      <c r="K378" s="295"/>
      <c r="L378" s="295"/>
      <c r="M378" s="295"/>
    </row>
    <row r="379" spans="3:13" ht="13.5">
      <c r="C379" s="292"/>
      <c r="D379" s="9" t="s">
        <v>314</v>
      </c>
      <c r="E379" s="16" t="s">
        <v>315</v>
      </c>
      <c r="F379" s="16" t="s">
        <v>316</v>
      </c>
      <c r="G379" s="16" t="s">
        <v>317</v>
      </c>
      <c r="H379" s="14" t="s">
        <v>318</v>
      </c>
      <c r="I379" s="9" t="s">
        <v>314</v>
      </c>
      <c r="J379" s="16" t="s">
        <v>315</v>
      </c>
      <c r="K379" s="16" t="s">
        <v>316</v>
      </c>
      <c r="L379" s="16" t="s">
        <v>317</v>
      </c>
      <c r="M379" s="14" t="s">
        <v>318</v>
      </c>
    </row>
    <row r="380" spans="3:13" ht="13.5">
      <c r="C380" s="1" t="s">
        <v>264</v>
      </c>
      <c r="D380" s="81"/>
      <c r="E380" s="82"/>
      <c r="F380" s="82"/>
      <c r="G380" s="82"/>
      <c r="H380" s="85"/>
      <c r="I380" s="81">
        <f aca="true" t="shared" si="17" ref="I380:I396">+D295+I295+D322+I322+D349+I349+D380</f>
        <v>0</v>
      </c>
      <c r="J380" s="82">
        <f aca="true" t="shared" si="18" ref="J380:J396">+E295+J295+E322+J322+E349+J349+E380</f>
        <v>0</v>
      </c>
      <c r="K380" s="82">
        <f aca="true" t="shared" si="19" ref="K380:K396">+F295+K295+F322+K322+F349+K349+F380</f>
        <v>0</v>
      </c>
      <c r="L380" s="82">
        <f aca="true" t="shared" si="20" ref="L380:L396">+G295+L295+G322+L322+G349+L349+G380</f>
        <v>0</v>
      </c>
      <c r="M380" s="85">
        <f aca="true" t="shared" si="21" ref="M380:M396">+H295+M295+H322+M322+H349+M349+H380</f>
        <v>0</v>
      </c>
    </row>
    <row r="381" spans="3:13" ht="13.5">
      <c r="C381" s="1" t="s">
        <v>265</v>
      </c>
      <c r="D381" s="81">
        <v>250</v>
      </c>
      <c r="E381" s="82">
        <v>294</v>
      </c>
      <c r="F381" s="82">
        <v>349</v>
      </c>
      <c r="G381" s="82">
        <v>318</v>
      </c>
      <c r="H381" s="85">
        <v>267</v>
      </c>
      <c r="I381" s="81">
        <f t="shared" si="17"/>
        <v>1546</v>
      </c>
      <c r="J381" s="82">
        <f t="shared" si="18"/>
        <v>1554</v>
      </c>
      <c r="K381" s="82">
        <f t="shared" si="19"/>
        <v>1664</v>
      </c>
      <c r="L381" s="82">
        <f t="shared" si="20"/>
        <v>1628</v>
      </c>
      <c r="M381" s="85">
        <f t="shared" si="21"/>
        <v>1727</v>
      </c>
    </row>
    <row r="382" spans="3:13" ht="13.5">
      <c r="C382" s="1" t="s">
        <v>266</v>
      </c>
      <c r="D382" s="81">
        <v>883</v>
      </c>
      <c r="E382" s="82">
        <v>955</v>
      </c>
      <c r="F382" s="82">
        <v>1123</v>
      </c>
      <c r="G382" s="82">
        <v>1216</v>
      </c>
      <c r="H382" s="85">
        <v>1251</v>
      </c>
      <c r="I382" s="81">
        <f t="shared" si="17"/>
        <v>4644</v>
      </c>
      <c r="J382" s="82">
        <f t="shared" si="18"/>
        <v>4842</v>
      </c>
      <c r="K382" s="82">
        <f t="shared" si="19"/>
        <v>5287</v>
      </c>
      <c r="L382" s="82">
        <f t="shared" si="20"/>
        <v>5209</v>
      </c>
      <c r="M382" s="85">
        <f t="shared" si="21"/>
        <v>5257</v>
      </c>
    </row>
    <row r="383" spans="3:13" ht="13.5">
      <c r="C383" s="1" t="s">
        <v>267</v>
      </c>
      <c r="D383" s="81"/>
      <c r="E383" s="82"/>
      <c r="F383" s="82"/>
      <c r="G383" s="82"/>
      <c r="H383" s="85"/>
      <c r="I383" s="81">
        <f t="shared" si="17"/>
        <v>0</v>
      </c>
      <c r="J383" s="82">
        <f t="shared" si="18"/>
        <v>0</v>
      </c>
      <c r="K383" s="82">
        <f t="shared" si="19"/>
        <v>0</v>
      </c>
      <c r="L383" s="82">
        <f t="shared" si="20"/>
        <v>0</v>
      </c>
      <c r="M383" s="85">
        <f t="shared" si="21"/>
        <v>0</v>
      </c>
    </row>
    <row r="384" spans="3:13" ht="13.5">
      <c r="C384" s="1" t="s">
        <v>268</v>
      </c>
      <c r="D384" s="81"/>
      <c r="E384" s="82"/>
      <c r="F384" s="82"/>
      <c r="G384" s="82"/>
      <c r="H384" s="85"/>
      <c r="I384" s="81">
        <f t="shared" si="17"/>
        <v>0</v>
      </c>
      <c r="J384" s="82">
        <f t="shared" si="18"/>
        <v>0</v>
      </c>
      <c r="K384" s="82">
        <f t="shared" si="19"/>
        <v>0</v>
      </c>
      <c r="L384" s="82">
        <f t="shared" si="20"/>
        <v>0</v>
      </c>
      <c r="M384" s="85">
        <f t="shared" si="21"/>
        <v>0</v>
      </c>
    </row>
    <row r="385" spans="3:13" ht="13.5">
      <c r="C385" s="1" t="s">
        <v>269</v>
      </c>
      <c r="D385" s="81">
        <v>249</v>
      </c>
      <c r="E385" s="82">
        <v>202</v>
      </c>
      <c r="F385" s="82">
        <v>171</v>
      </c>
      <c r="G385" s="82">
        <v>140</v>
      </c>
      <c r="H385" s="85">
        <v>164</v>
      </c>
      <c r="I385" s="81">
        <f t="shared" si="17"/>
        <v>970</v>
      </c>
      <c r="J385" s="82">
        <f t="shared" si="18"/>
        <v>994</v>
      </c>
      <c r="K385" s="82">
        <f t="shared" si="19"/>
        <v>964</v>
      </c>
      <c r="L385" s="82">
        <f t="shared" si="20"/>
        <v>931</v>
      </c>
      <c r="M385" s="85">
        <f t="shared" si="21"/>
        <v>946</v>
      </c>
    </row>
    <row r="386" spans="3:13" ht="13.5">
      <c r="C386" s="1" t="s">
        <v>270</v>
      </c>
      <c r="D386" s="81"/>
      <c r="E386" s="82"/>
      <c r="F386" s="82"/>
      <c r="G386" s="82"/>
      <c r="H386" s="85"/>
      <c r="I386" s="81">
        <f t="shared" si="17"/>
        <v>0</v>
      </c>
      <c r="J386" s="82">
        <f t="shared" si="18"/>
        <v>0</v>
      </c>
      <c r="K386" s="82">
        <f t="shared" si="19"/>
        <v>0</v>
      </c>
      <c r="L386" s="82">
        <f t="shared" si="20"/>
        <v>0</v>
      </c>
      <c r="M386" s="85">
        <f t="shared" si="21"/>
        <v>0</v>
      </c>
    </row>
    <row r="387" spans="3:13" ht="13.5">
      <c r="C387" s="1" t="s">
        <v>271</v>
      </c>
      <c r="D387" s="81"/>
      <c r="E387" s="82"/>
      <c r="F387" s="82"/>
      <c r="G387" s="82"/>
      <c r="H387" s="85"/>
      <c r="I387" s="81">
        <f t="shared" si="17"/>
        <v>0</v>
      </c>
      <c r="J387" s="82">
        <f t="shared" si="18"/>
        <v>0</v>
      </c>
      <c r="K387" s="82">
        <f t="shared" si="19"/>
        <v>0</v>
      </c>
      <c r="L387" s="82">
        <f t="shared" si="20"/>
        <v>0</v>
      </c>
      <c r="M387" s="85">
        <f t="shared" si="21"/>
        <v>0</v>
      </c>
    </row>
    <row r="388" spans="3:13" ht="13.5">
      <c r="C388" s="1" t="s">
        <v>272</v>
      </c>
      <c r="D388" s="81"/>
      <c r="E388" s="82"/>
      <c r="F388" s="82"/>
      <c r="G388" s="82"/>
      <c r="H388" s="85"/>
      <c r="I388" s="81">
        <f t="shared" si="17"/>
        <v>766</v>
      </c>
      <c r="J388" s="82">
        <f t="shared" si="18"/>
        <v>721</v>
      </c>
      <c r="K388" s="82">
        <f t="shared" si="19"/>
        <v>656</v>
      </c>
      <c r="L388" s="82">
        <f t="shared" si="20"/>
        <v>741</v>
      </c>
      <c r="M388" s="85">
        <f t="shared" si="21"/>
        <v>778</v>
      </c>
    </row>
    <row r="389" spans="3:14" ht="13.5">
      <c r="C389" s="1" t="s">
        <v>273</v>
      </c>
      <c r="D389" s="81">
        <v>117</v>
      </c>
      <c r="E389" s="82">
        <v>108</v>
      </c>
      <c r="F389" s="82">
        <v>82</v>
      </c>
      <c r="G389" s="82">
        <v>132</v>
      </c>
      <c r="H389" s="85">
        <v>126</v>
      </c>
      <c r="I389" s="81">
        <f t="shared" si="17"/>
        <v>117</v>
      </c>
      <c r="J389" s="82">
        <f t="shared" si="18"/>
        <v>108</v>
      </c>
      <c r="K389" s="82">
        <f t="shared" si="19"/>
        <v>82</v>
      </c>
      <c r="L389" s="82">
        <f t="shared" si="20"/>
        <v>132</v>
      </c>
      <c r="M389" s="85">
        <f t="shared" si="21"/>
        <v>126</v>
      </c>
      <c r="N389" t="s">
        <v>756</v>
      </c>
    </row>
    <row r="390" spans="3:13" ht="13.5">
      <c r="C390" s="1" t="s">
        <v>274</v>
      </c>
      <c r="D390" s="81"/>
      <c r="E390" s="82"/>
      <c r="F390" s="82"/>
      <c r="G390" s="82"/>
      <c r="H390" s="85"/>
      <c r="I390" s="81">
        <f t="shared" si="17"/>
        <v>0</v>
      </c>
      <c r="J390" s="82">
        <f t="shared" si="18"/>
        <v>0</v>
      </c>
      <c r="K390" s="82">
        <f t="shared" si="19"/>
        <v>0</v>
      </c>
      <c r="L390" s="82">
        <f t="shared" si="20"/>
        <v>0</v>
      </c>
      <c r="M390" s="85">
        <f t="shared" si="21"/>
        <v>0</v>
      </c>
    </row>
    <row r="391" spans="3:14" ht="13.5">
      <c r="C391" s="1" t="s">
        <v>275</v>
      </c>
      <c r="D391" s="81"/>
      <c r="E391" s="82"/>
      <c r="F391" s="82"/>
      <c r="G391" s="82"/>
      <c r="H391" s="85"/>
      <c r="I391" s="81">
        <f t="shared" si="17"/>
        <v>0</v>
      </c>
      <c r="J391" s="82">
        <f t="shared" si="18"/>
        <v>0</v>
      </c>
      <c r="K391" s="82">
        <f t="shared" si="19"/>
        <v>0</v>
      </c>
      <c r="L391" s="82">
        <f t="shared" si="20"/>
        <v>0</v>
      </c>
      <c r="M391" s="85">
        <f t="shared" si="21"/>
        <v>0</v>
      </c>
      <c r="N391" t="s">
        <v>95</v>
      </c>
    </row>
    <row r="392" spans="3:13" ht="13.5">
      <c r="C392" s="1" t="s">
        <v>276</v>
      </c>
      <c r="D392" s="81">
        <v>65</v>
      </c>
      <c r="E392" s="82">
        <v>158</v>
      </c>
      <c r="F392" s="82">
        <v>45</v>
      </c>
      <c r="G392" s="82">
        <v>44</v>
      </c>
      <c r="H392" s="85">
        <v>71</v>
      </c>
      <c r="I392" s="81">
        <f t="shared" si="17"/>
        <v>305</v>
      </c>
      <c r="J392" s="82">
        <f t="shared" si="18"/>
        <v>642</v>
      </c>
      <c r="K392" s="82">
        <f t="shared" si="19"/>
        <v>232</v>
      </c>
      <c r="L392" s="82">
        <f t="shared" si="20"/>
        <v>237</v>
      </c>
      <c r="M392" s="85">
        <f t="shared" si="21"/>
        <v>303</v>
      </c>
    </row>
    <row r="393" spans="3:14" ht="13.5">
      <c r="C393" s="1" t="s">
        <v>277</v>
      </c>
      <c r="D393" s="81"/>
      <c r="E393" s="82"/>
      <c r="F393" s="82"/>
      <c r="G393" s="82"/>
      <c r="H393" s="85"/>
      <c r="I393" s="81">
        <f t="shared" si="17"/>
        <v>0</v>
      </c>
      <c r="J393" s="82">
        <f t="shared" si="18"/>
        <v>0</v>
      </c>
      <c r="K393" s="82">
        <f t="shared" si="19"/>
        <v>0</v>
      </c>
      <c r="L393" s="82">
        <f t="shared" si="20"/>
        <v>0</v>
      </c>
      <c r="M393" s="85">
        <f t="shared" si="21"/>
        <v>0</v>
      </c>
      <c r="N393" t="s">
        <v>756</v>
      </c>
    </row>
    <row r="394" spans="3:13" ht="13.5">
      <c r="C394" s="1" t="s">
        <v>278</v>
      </c>
      <c r="D394" s="81">
        <v>444</v>
      </c>
      <c r="E394" s="82">
        <v>475</v>
      </c>
      <c r="F394" s="82">
        <v>496</v>
      </c>
      <c r="G394" s="82">
        <v>455</v>
      </c>
      <c r="H394" s="85">
        <v>469</v>
      </c>
      <c r="I394" s="81">
        <f t="shared" si="17"/>
        <v>2063</v>
      </c>
      <c r="J394" s="82">
        <f t="shared" si="18"/>
        <v>2213</v>
      </c>
      <c r="K394" s="82">
        <f t="shared" si="19"/>
        <v>2313</v>
      </c>
      <c r="L394" s="82">
        <f t="shared" si="20"/>
        <v>2421</v>
      </c>
      <c r="M394" s="85">
        <f t="shared" si="21"/>
        <v>2625</v>
      </c>
    </row>
    <row r="395" spans="3:15" ht="13.5">
      <c r="C395" s="1" t="s">
        <v>279</v>
      </c>
      <c r="D395" s="81"/>
      <c r="E395" s="82"/>
      <c r="F395" s="82"/>
      <c r="G395" s="82"/>
      <c r="H395" s="85"/>
      <c r="I395" s="81">
        <f t="shared" si="17"/>
        <v>0</v>
      </c>
      <c r="J395" s="82">
        <f t="shared" si="18"/>
        <v>0</v>
      </c>
      <c r="K395" s="82">
        <f t="shared" si="19"/>
        <v>0</v>
      </c>
      <c r="L395" s="82">
        <f t="shared" si="20"/>
        <v>0</v>
      </c>
      <c r="M395" s="85">
        <f t="shared" si="21"/>
        <v>0</v>
      </c>
      <c r="N395" s="387" t="s">
        <v>112</v>
      </c>
      <c r="O395" s="294"/>
    </row>
    <row r="396" spans="3:13" ht="13.5">
      <c r="C396" s="1" t="s">
        <v>280</v>
      </c>
      <c r="D396" s="81">
        <v>196</v>
      </c>
      <c r="E396" s="82">
        <v>136</v>
      </c>
      <c r="F396" s="82">
        <v>155</v>
      </c>
      <c r="G396" s="82">
        <v>128</v>
      </c>
      <c r="H396" s="85">
        <v>128</v>
      </c>
      <c r="I396" s="81">
        <f t="shared" si="17"/>
        <v>829</v>
      </c>
      <c r="J396" s="82">
        <f t="shared" si="18"/>
        <v>751</v>
      </c>
      <c r="K396" s="82">
        <f t="shared" si="19"/>
        <v>718</v>
      </c>
      <c r="L396" s="82">
        <f t="shared" si="20"/>
        <v>939</v>
      </c>
      <c r="M396" s="85">
        <f t="shared" si="21"/>
        <v>978</v>
      </c>
    </row>
    <row r="397" spans="3:13" ht="13.5">
      <c r="C397" s="1"/>
      <c r="D397" s="81"/>
      <c r="E397" s="82"/>
      <c r="F397" s="82"/>
      <c r="G397" s="82"/>
      <c r="H397" s="85"/>
      <c r="I397" s="81"/>
      <c r="J397" s="82"/>
      <c r="K397" s="82"/>
      <c r="L397" s="82"/>
      <c r="M397" s="85"/>
    </row>
    <row r="398" spans="3:13" ht="13.5">
      <c r="C398" s="1" t="s">
        <v>307</v>
      </c>
      <c r="D398" s="81">
        <f aca="true" t="shared" si="22" ref="D398:M398">SUM(D380:D396)</f>
        <v>2204</v>
      </c>
      <c r="E398" s="82">
        <f t="shared" si="22"/>
        <v>2328</v>
      </c>
      <c r="F398" s="82">
        <f t="shared" si="22"/>
        <v>2421</v>
      </c>
      <c r="G398" s="82">
        <f t="shared" si="22"/>
        <v>2433</v>
      </c>
      <c r="H398" s="85">
        <f t="shared" si="22"/>
        <v>2476</v>
      </c>
      <c r="I398" s="81">
        <f t="shared" si="22"/>
        <v>11240</v>
      </c>
      <c r="J398" s="82">
        <f t="shared" si="22"/>
        <v>11825</v>
      </c>
      <c r="K398" s="82">
        <f t="shared" si="22"/>
        <v>11916</v>
      </c>
      <c r="L398" s="82">
        <f t="shared" si="22"/>
        <v>12238</v>
      </c>
      <c r="M398" s="85">
        <f t="shared" si="22"/>
        <v>12740</v>
      </c>
    </row>
    <row r="405" spans="3:6" ht="13.5">
      <c r="C405" s="294" t="s">
        <v>328</v>
      </c>
      <c r="D405" s="294"/>
      <c r="E405" s="294"/>
      <c r="F405" s="294"/>
    </row>
    <row r="407" spans="3:12" ht="13.5">
      <c r="C407" s="292"/>
      <c r="D407" s="295" t="s">
        <v>301</v>
      </c>
      <c r="E407" s="295"/>
      <c r="F407" s="295" t="s">
        <v>302</v>
      </c>
      <c r="G407" s="295"/>
      <c r="H407" s="295" t="s">
        <v>303</v>
      </c>
      <c r="I407" s="295"/>
      <c r="J407" s="482" t="s">
        <v>329</v>
      </c>
      <c r="K407" s="482" t="s">
        <v>330</v>
      </c>
      <c r="L407" s="482" t="s">
        <v>331</v>
      </c>
    </row>
    <row r="408" spans="3:12" ht="13.5">
      <c r="C408" s="292"/>
      <c r="D408" s="9" t="s">
        <v>299</v>
      </c>
      <c r="E408" s="10" t="s">
        <v>300</v>
      </c>
      <c r="F408" s="9" t="s">
        <v>299</v>
      </c>
      <c r="G408" s="10" t="s">
        <v>300</v>
      </c>
      <c r="H408" s="9" t="s">
        <v>299</v>
      </c>
      <c r="I408" s="10" t="s">
        <v>300</v>
      </c>
      <c r="J408" s="483"/>
      <c r="K408" s="483"/>
      <c r="L408" s="483"/>
    </row>
    <row r="409" spans="3:12" ht="13.5">
      <c r="C409" s="1" t="s">
        <v>264</v>
      </c>
      <c r="D409" s="86">
        <v>33615</v>
      </c>
      <c r="E409" s="87">
        <v>330000000</v>
      </c>
      <c r="F409" s="86">
        <v>37182</v>
      </c>
      <c r="G409" s="87">
        <v>389000000</v>
      </c>
      <c r="H409" s="86">
        <v>37604</v>
      </c>
      <c r="I409" s="87">
        <v>393000000</v>
      </c>
      <c r="J409" s="1"/>
      <c r="K409" s="1"/>
      <c r="L409" s="1"/>
    </row>
    <row r="410" spans="3:14" ht="13.5">
      <c r="C410" s="1" t="s">
        <v>265</v>
      </c>
      <c r="D410" s="86">
        <v>3294</v>
      </c>
      <c r="E410" s="87">
        <v>28260373</v>
      </c>
      <c r="F410" s="86">
        <v>3563</v>
      </c>
      <c r="G410" s="87">
        <v>31838546</v>
      </c>
      <c r="H410" s="86">
        <v>3304</v>
      </c>
      <c r="I410" s="87">
        <v>31216996</v>
      </c>
      <c r="J410" s="1"/>
      <c r="K410" s="1"/>
      <c r="L410" s="1"/>
      <c r="M410" s="449"/>
      <c r="N410" s="288"/>
    </row>
    <row r="411" spans="3:14" ht="13.5">
      <c r="C411" s="1" t="s">
        <v>266</v>
      </c>
      <c r="D411" s="86">
        <v>9556</v>
      </c>
      <c r="E411" s="87">
        <v>92043039</v>
      </c>
      <c r="F411" s="86">
        <v>10587</v>
      </c>
      <c r="G411" s="87">
        <v>103979123</v>
      </c>
      <c r="H411" s="86">
        <v>10424</v>
      </c>
      <c r="I411" s="87">
        <v>106257809</v>
      </c>
      <c r="J411" s="1"/>
      <c r="K411" s="1"/>
      <c r="L411" s="1"/>
      <c r="M411" s="449"/>
      <c r="N411" s="288"/>
    </row>
    <row r="412" spans="3:14" ht="13.5">
      <c r="C412" s="1" t="s">
        <v>267</v>
      </c>
      <c r="D412" s="86"/>
      <c r="E412" s="87">
        <v>43062799</v>
      </c>
      <c r="F412" s="86"/>
      <c r="G412" s="87">
        <v>44288375</v>
      </c>
      <c r="H412" s="86"/>
      <c r="I412" s="87">
        <v>40373860</v>
      </c>
      <c r="J412" s="1"/>
      <c r="K412" s="1"/>
      <c r="L412" s="1"/>
      <c r="M412" s="449"/>
      <c r="N412" s="288"/>
    </row>
    <row r="413" spans="3:14" ht="13.5">
      <c r="C413" s="1" t="s">
        <v>268</v>
      </c>
      <c r="D413" s="86"/>
      <c r="E413" s="87">
        <v>28267095</v>
      </c>
      <c r="F413" s="86"/>
      <c r="G413" s="87">
        <v>32116467</v>
      </c>
      <c r="H413" s="86">
        <v>3173</v>
      </c>
      <c r="I413" s="87">
        <v>30988116</v>
      </c>
      <c r="J413" s="1"/>
      <c r="K413" s="1"/>
      <c r="L413" s="1"/>
      <c r="M413" s="387" t="s">
        <v>815</v>
      </c>
      <c r="N413" s="294"/>
    </row>
    <row r="414" spans="3:12" ht="13.5">
      <c r="C414" s="1" t="s">
        <v>269</v>
      </c>
      <c r="D414" s="86">
        <v>2222</v>
      </c>
      <c r="E414" s="87">
        <v>20048509</v>
      </c>
      <c r="F414" s="86">
        <v>2421</v>
      </c>
      <c r="G414" s="87">
        <v>22546678</v>
      </c>
      <c r="H414" s="86">
        <v>2586</v>
      </c>
      <c r="I414" s="87">
        <v>24536100</v>
      </c>
      <c r="J414" s="1"/>
      <c r="K414" s="1"/>
      <c r="L414" s="1"/>
    </row>
    <row r="415" spans="3:12" ht="13.5">
      <c r="C415" s="1" t="s">
        <v>270</v>
      </c>
      <c r="D415" s="86">
        <v>6857</v>
      </c>
      <c r="E415" s="87">
        <v>62976713</v>
      </c>
      <c r="F415" s="86">
        <v>7010</v>
      </c>
      <c r="G415" s="87">
        <v>65664659</v>
      </c>
      <c r="H415" s="86">
        <v>7164</v>
      </c>
      <c r="I415" s="87">
        <v>70317428</v>
      </c>
      <c r="J415" s="1"/>
      <c r="K415" s="1"/>
      <c r="L415" s="1"/>
    </row>
    <row r="416" spans="3:12" ht="13.5">
      <c r="C416" s="1" t="s">
        <v>271</v>
      </c>
      <c r="D416" s="86">
        <v>9418</v>
      </c>
      <c r="E416" s="87">
        <v>87697570</v>
      </c>
      <c r="F416" s="86">
        <v>10405</v>
      </c>
      <c r="G416" s="87">
        <v>97956598</v>
      </c>
      <c r="H416" s="86">
        <v>9639</v>
      </c>
      <c r="I416" s="87">
        <v>91792922</v>
      </c>
      <c r="J416" s="1"/>
      <c r="K416" s="1"/>
      <c r="L416" s="1"/>
    </row>
    <row r="417" spans="3:14" ht="13.5">
      <c r="C417" s="1" t="s">
        <v>272</v>
      </c>
      <c r="D417" s="86">
        <v>3592</v>
      </c>
      <c r="E417" s="87">
        <v>35127236</v>
      </c>
      <c r="F417" s="86">
        <v>3788</v>
      </c>
      <c r="G417" s="87">
        <v>37037075</v>
      </c>
      <c r="H417" s="86">
        <v>3564</v>
      </c>
      <c r="I417" s="87">
        <v>35320999</v>
      </c>
      <c r="J417" s="1"/>
      <c r="K417" s="1"/>
      <c r="L417" s="1"/>
      <c r="M417" s="449" t="s">
        <v>28</v>
      </c>
      <c r="N417" s="288"/>
    </row>
    <row r="418" spans="3:12" ht="13.5">
      <c r="C418" s="1" t="s">
        <v>273</v>
      </c>
      <c r="D418" s="86">
        <v>1405</v>
      </c>
      <c r="E418" s="87">
        <v>12173227</v>
      </c>
      <c r="F418" s="86">
        <v>2074</v>
      </c>
      <c r="G418" s="87">
        <v>17367551</v>
      </c>
      <c r="H418" s="86">
        <v>2155</v>
      </c>
      <c r="I418" s="87">
        <v>19321962</v>
      </c>
      <c r="J418" s="1"/>
      <c r="K418" s="1"/>
      <c r="L418" s="1"/>
    </row>
    <row r="419" spans="3:12" ht="13.5">
      <c r="C419" s="1" t="s">
        <v>274</v>
      </c>
      <c r="D419" s="86"/>
      <c r="E419" s="87">
        <v>6118000</v>
      </c>
      <c r="F419" s="86"/>
      <c r="G419" s="87">
        <v>5844000</v>
      </c>
      <c r="H419" s="86"/>
      <c r="I419" s="87">
        <v>6376000</v>
      </c>
      <c r="J419" s="1"/>
      <c r="K419" s="1"/>
      <c r="L419" s="1"/>
    </row>
    <row r="420" spans="3:12" ht="13.5">
      <c r="C420" s="1" t="s">
        <v>275</v>
      </c>
      <c r="D420" s="86">
        <v>9221</v>
      </c>
      <c r="E420" s="87">
        <v>92491794</v>
      </c>
      <c r="F420" s="86">
        <v>9754</v>
      </c>
      <c r="G420" s="87">
        <v>100561763</v>
      </c>
      <c r="H420" s="86">
        <v>9918</v>
      </c>
      <c r="I420" s="87">
        <v>103667922</v>
      </c>
      <c r="J420" s="1"/>
      <c r="K420" s="1"/>
      <c r="L420" s="1"/>
    </row>
    <row r="421" spans="3:12" ht="13.5">
      <c r="C421" s="1" t="s">
        <v>276</v>
      </c>
      <c r="D421" s="86">
        <v>1653</v>
      </c>
      <c r="E421" s="87">
        <v>15229813</v>
      </c>
      <c r="F421" s="86">
        <v>1765</v>
      </c>
      <c r="G421" s="87">
        <v>16484968</v>
      </c>
      <c r="H421" s="86">
        <v>1611</v>
      </c>
      <c r="I421" s="87">
        <v>15686193</v>
      </c>
      <c r="J421" s="1"/>
      <c r="K421" s="1"/>
      <c r="L421" s="1"/>
    </row>
    <row r="422" spans="3:14" ht="13.5">
      <c r="C422" s="1" t="s">
        <v>277</v>
      </c>
      <c r="D422" s="86">
        <v>2505</v>
      </c>
      <c r="E422" s="87">
        <v>26420120</v>
      </c>
      <c r="F422" s="86">
        <v>2356</v>
      </c>
      <c r="G422" s="87">
        <v>25547922</v>
      </c>
      <c r="H422" s="86">
        <v>2362</v>
      </c>
      <c r="I422" s="87">
        <v>24051344</v>
      </c>
      <c r="J422" s="1"/>
      <c r="K422" s="1"/>
      <c r="L422" s="1"/>
      <c r="M422" s="387" t="s">
        <v>203</v>
      </c>
      <c r="N422" s="294"/>
    </row>
    <row r="423" spans="3:12" ht="13.5">
      <c r="C423" s="1" t="s">
        <v>278</v>
      </c>
      <c r="D423" s="86">
        <v>5218</v>
      </c>
      <c r="E423" s="87">
        <v>49010987</v>
      </c>
      <c r="F423" s="86">
        <v>5452</v>
      </c>
      <c r="G423" s="87">
        <v>55559118</v>
      </c>
      <c r="H423" s="86">
        <v>5432</v>
      </c>
      <c r="I423" s="87">
        <v>57145928</v>
      </c>
      <c r="J423" s="1"/>
      <c r="K423" s="1"/>
      <c r="L423" s="1"/>
    </row>
    <row r="424" spans="3:14" ht="13.5">
      <c r="C424" s="1" t="s">
        <v>279</v>
      </c>
      <c r="D424" s="86"/>
      <c r="E424" s="87"/>
      <c r="F424" s="86"/>
      <c r="G424" s="87"/>
      <c r="H424" s="86"/>
      <c r="I424" s="87"/>
      <c r="J424" s="1"/>
      <c r="K424" s="1"/>
      <c r="L424" s="1"/>
      <c r="M424" s="387" t="s">
        <v>113</v>
      </c>
      <c r="N424" s="294"/>
    </row>
    <row r="425" spans="3:12" ht="13.5">
      <c r="C425" s="1" t="s">
        <v>280</v>
      </c>
      <c r="D425" s="86"/>
      <c r="E425" s="87">
        <v>14692462</v>
      </c>
      <c r="F425" s="86"/>
      <c r="G425" s="87">
        <v>14828498</v>
      </c>
      <c r="H425" s="86"/>
      <c r="I425" s="87">
        <v>15186765</v>
      </c>
      <c r="J425" s="1"/>
      <c r="K425" s="1"/>
      <c r="L425" s="1"/>
    </row>
    <row r="427" spans="3:12" ht="13.5">
      <c r="C427" t="s">
        <v>307</v>
      </c>
      <c r="D427" s="88">
        <f aca="true" t="shared" si="23" ref="D427:I427">SUM(D409:D425)</f>
        <v>88556</v>
      </c>
      <c r="E427" s="88">
        <f t="shared" si="23"/>
        <v>943619737</v>
      </c>
      <c r="F427" s="88">
        <f t="shared" si="23"/>
        <v>96357</v>
      </c>
      <c r="G427" s="88">
        <f t="shared" si="23"/>
        <v>1060621341</v>
      </c>
      <c r="H427" s="88">
        <f t="shared" si="23"/>
        <v>98936</v>
      </c>
      <c r="I427" s="88">
        <f t="shared" si="23"/>
        <v>1065240344</v>
      </c>
      <c r="J427" s="88">
        <f>COUNTA(J409:J425)</f>
        <v>0</v>
      </c>
      <c r="K427" s="80">
        <f>COUNTA(K409:K425)</f>
        <v>0</v>
      </c>
      <c r="L427" s="80">
        <f>COUNTA(L409:L425)</f>
        <v>0</v>
      </c>
    </row>
    <row r="428" spans="4:12" ht="13.5">
      <c r="D428" s="88"/>
      <c r="E428" s="88"/>
      <c r="F428" s="88"/>
      <c r="G428" s="88"/>
      <c r="H428" s="88"/>
      <c r="I428" s="88"/>
      <c r="J428" s="88"/>
      <c r="K428" s="208"/>
      <c r="L428" s="208"/>
    </row>
    <row r="429" spans="4:12" ht="13.5">
      <c r="D429" s="88"/>
      <c r="E429" s="88"/>
      <c r="F429" s="88"/>
      <c r="G429" s="88"/>
      <c r="H429" s="88"/>
      <c r="I429" s="88"/>
      <c r="J429" s="88"/>
      <c r="K429" s="208"/>
      <c r="L429" s="208"/>
    </row>
    <row r="430" spans="4:12" ht="13.5">
      <c r="D430" s="88"/>
      <c r="E430" s="88"/>
      <c r="F430" s="88"/>
      <c r="G430" s="88"/>
      <c r="H430" s="88"/>
      <c r="I430" s="88"/>
      <c r="J430" s="88"/>
      <c r="K430" s="208"/>
      <c r="L430" s="208"/>
    </row>
    <row r="431" spans="4:12" ht="13.5">
      <c r="D431" s="88"/>
      <c r="E431" s="88"/>
      <c r="F431" s="88"/>
      <c r="G431" s="88"/>
      <c r="H431" s="88"/>
      <c r="I431" s="88"/>
      <c r="J431" s="88"/>
      <c r="K431" s="208"/>
      <c r="L431" s="208"/>
    </row>
    <row r="432" ht="13.5">
      <c r="C432" t="s">
        <v>332</v>
      </c>
    </row>
    <row r="434" spans="3:12" ht="13.5">
      <c r="C434" s="292"/>
      <c r="D434" s="479" t="s">
        <v>333</v>
      </c>
      <c r="E434" s="480" t="s">
        <v>334</v>
      </c>
      <c r="F434" s="481" t="s">
        <v>335</v>
      </c>
      <c r="G434" s="338"/>
      <c r="H434" s="475" t="s">
        <v>620</v>
      </c>
      <c r="I434" s="422"/>
      <c r="J434" s="422"/>
      <c r="K434" s="422"/>
      <c r="L434" s="477"/>
    </row>
    <row r="435" spans="3:12" ht="13.5">
      <c r="C435" s="292"/>
      <c r="D435" s="479"/>
      <c r="E435" s="480"/>
      <c r="F435" s="481"/>
      <c r="G435" s="338"/>
      <c r="H435" s="475"/>
      <c r="I435" s="422"/>
      <c r="J435" s="422"/>
      <c r="K435" s="422"/>
      <c r="L435" s="477"/>
    </row>
    <row r="436" spans="3:12" ht="13.5">
      <c r="C436" s="1" t="s">
        <v>264</v>
      </c>
      <c r="D436" s="5"/>
      <c r="E436" s="16"/>
      <c r="F436" s="301" t="s">
        <v>665</v>
      </c>
      <c r="G436" s="295"/>
      <c r="H436" s="312" t="s">
        <v>666</v>
      </c>
      <c r="I436" s="302"/>
      <c r="J436" s="302"/>
      <c r="K436" s="302"/>
      <c r="L436" s="303"/>
    </row>
    <row r="437" spans="3:12" ht="13.5">
      <c r="C437" s="1" t="s">
        <v>265</v>
      </c>
      <c r="D437" s="5">
        <v>262</v>
      </c>
      <c r="E437" s="16" t="s">
        <v>664</v>
      </c>
      <c r="F437" s="301"/>
      <c r="G437" s="295"/>
      <c r="H437" s="312"/>
      <c r="I437" s="302"/>
      <c r="J437" s="302"/>
      <c r="K437" s="302"/>
      <c r="L437" s="303"/>
    </row>
    <row r="438" spans="3:12" ht="13.5">
      <c r="C438" s="1" t="s">
        <v>266</v>
      </c>
      <c r="D438" s="5">
        <v>15</v>
      </c>
      <c r="E438" s="16"/>
      <c r="F438" s="301"/>
      <c r="G438" s="295"/>
      <c r="H438" s="312"/>
      <c r="I438" s="302"/>
      <c r="J438" s="302"/>
      <c r="K438" s="302"/>
      <c r="L438" s="303"/>
    </row>
    <row r="439" spans="3:12" ht="13.5">
      <c r="C439" s="1" t="s">
        <v>267</v>
      </c>
      <c r="D439" s="5">
        <v>533</v>
      </c>
      <c r="E439" s="16" t="s">
        <v>664</v>
      </c>
      <c r="F439" s="301"/>
      <c r="G439" s="295"/>
      <c r="H439" s="312"/>
      <c r="I439" s="302"/>
      <c r="J439" s="302"/>
      <c r="K439" s="302"/>
      <c r="L439" s="303"/>
    </row>
    <row r="440" spans="3:12" ht="13.5">
      <c r="C440" s="1" t="s">
        <v>268</v>
      </c>
      <c r="D440" s="5">
        <v>13</v>
      </c>
      <c r="E440" s="16"/>
      <c r="F440" s="301"/>
      <c r="G440" s="295"/>
      <c r="H440" s="312"/>
      <c r="I440" s="302"/>
      <c r="J440" s="302"/>
      <c r="K440" s="302"/>
      <c r="L440" s="303"/>
    </row>
    <row r="441" spans="3:12" ht="13.5">
      <c r="C441" s="1" t="s">
        <v>269</v>
      </c>
      <c r="D441" s="5">
        <v>11</v>
      </c>
      <c r="E441" s="16"/>
      <c r="F441" s="301"/>
      <c r="G441" s="295"/>
      <c r="H441" s="312"/>
      <c r="I441" s="302"/>
      <c r="J441" s="302"/>
      <c r="K441" s="302"/>
      <c r="L441" s="303"/>
    </row>
    <row r="442" spans="3:12" ht="13.5">
      <c r="C442" s="1" t="s">
        <v>270</v>
      </c>
      <c r="D442" s="5">
        <v>299</v>
      </c>
      <c r="E442" s="16"/>
      <c r="F442" s="301"/>
      <c r="G442" s="295"/>
      <c r="H442" s="312"/>
      <c r="I442" s="302"/>
      <c r="J442" s="302"/>
      <c r="K442" s="302"/>
      <c r="L442" s="303"/>
    </row>
    <row r="443" spans="3:12" ht="13.5">
      <c r="C443" s="1" t="s">
        <v>271</v>
      </c>
      <c r="D443" s="5"/>
      <c r="E443" s="16"/>
      <c r="F443" s="301" t="s">
        <v>664</v>
      </c>
      <c r="G443" s="295"/>
      <c r="H443" s="312"/>
      <c r="I443" s="302"/>
      <c r="J443" s="302"/>
      <c r="K443" s="302"/>
      <c r="L443" s="303"/>
    </row>
    <row r="444" spans="3:12" ht="13.5">
      <c r="C444" s="1" t="s">
        <v>272</v>
      </c>
      <c r="D444" s="5"/>
      <c r="E444" s="16"/>
      <c r="F444" s="301" t="s">
        <v>664</v>
      </c>
      <c r="G444" s="295"/>
      <c r="H444" s="312"/>
      <c r="I444" s="302"/>
      <c r="J444" s="302"/>
      <c r="K444" s="302"/>
      <c r="L444" s="303"/>
    </row>
    <row r="445" spans="3:12" ht="13.5">
      <c r="C445" s="1" t="s">
        <v>273</v>
      </c>
      <c r="D445" s="5"/>
      <c r="E445" s="16"/>
      <c r="F445" s="301"/>
      <c r="G445" s="295"/>
      <c r="H445" s="312" t="s">
        <v>49</v>
      </c>
      <c r="I445" s="302"/>
      <c r="J445" s="302"/>
      <c r="K445" s="302"/>
      <c r="L445" s="303"/>
    </row>
    <row r="446" spans="3:12" ht="13.5">
      <c r="C446" s="1" t="s">
        <v>274</v>
      </c>
      <c r="D446" s="5"/>
      <c r="E446" s="16"/>
      <c r="F446" s="301" t="s">
        <v>664</v>
      </c>
      <c r="G446" s="295"/>
      <c r="H446" s="312"/>
      <c r="I446" s="302"/>
      <c r="J446" s="302"/>
      <c r="K446" s="302"/>
      <c r="L446" s="303"/>
    </row>
    <row r="447" spans="3:12" ht="13.5">
      <c r="C447" s="1" t="s">
        <v>275</v>
      </c>
      <c r="D447" s="5"/>
      <c r="E447" s="16"/>
      <c r="F447" s="301" t="s">
        <v>664</v>
      </c>
      <c r="G447" s="295"/>
      <c r="H447" s="312"/>
      <c r="I447" s="302"/>
      <c r="J447" s="302"/>
      <c r="K447" s="302"/>
      <c r="L447" s="303"/>
    </row>
    <row r="448" spans="3:12" ht="13.5">
      <c r="C448" s="1" t="s">
        <v>276</v>
      </c>
      <c r="D448" s="5"/>
      <c r="E448" s="16"/>
      <c r="F448" s="301"/>
      <c r="G448" s="295"/>
      <c r="H448" s="312" t="s">
        <v>181</v>
      </c>
      <c r="I448" s="302"/>
      <c r="J448" s="302"/>
      <c r="K448" s="302"/>
      <c r="L448" s="303"/>
    </row>
    <row r="449" spans="3:12" ht="13.5">
      <c r="C449" s="1" t="s">
        <v>277</v>
      </c>
      <c r="D449" s="5"/>
      <c r="E449" s="16" t="s">
        <v>664</v>
      </c>
      <c r="F449" s="301"/>
      <c r="G449" s="295"/>
      <c r="H449" s="312"/>
      <c r="I449" s="302"/>
      <c r="J449" s="302"/>
      <c r="K449" s="302"/>
      <c r="L449" s="303"/>
    </row>
    <row r="450" spans="3:12" ht="13.5">
      <c r="C450" s="1" t="s">
        <v>278</v>
      </c>
      <c r="D450" s="5">
        <v>500</v>
      </c>
      <c r="E450" s="16"/>
      <c r="F450" s="301"/>
      <c r="G450" s="295"/>
      <c r="H450" s="312"/>
      <c r="I450" s="302"/>
      <c r="J450" s="302"/>
      <c r="K450" s="302"/>
      <c r="L450" s="303"/>
    </row>
    <row r="451" spans="3:12" ht="13.5">
      <c r="C451" s="1" t="s">
        <v>279</v>
      </c>
      <c r="D451" s="5"/>
      <c r="E451" s="16"/>
      <c r="F451" s="301" t="s">
        <v>664</v>
      </c>
      <c r="G451" s="295"/>
      <c r="H451" s="312"/>
      <c r="I451" s="302"/>
      <c r="J451" s="302"/>
      <c r="K451" s="302"/>
      <c r="L451" s="303"/>
    </row>
    <row r="452" spans="3:12" ht="13.5">
      <c r="C452" s="1" t="s">
        <v>280</v>
      </c>
      <c r="D452" s="5">
        <v>8</v>
      </c>
      <c r="E452" s="16"/>
      <c r="F452" s="301"/>
      <c r="G452" s="295"/>
      <c r="H452" s="312"/>
      <c r="I452" s="302"/>
      <c r="J452" s="302"/>
      <c r="K452" s="302"/>
      <c r="L452" s="303"/>
    </row>
    <row r="453" spans="3:12" ht="13.5">
      <c r="C453" s="1"/>
      <c r="D453" s="5"/>
      <c r="E453" s="22"/>
      <c r="F453" s="303"/>
      <c r="G453" s="292"/>
      <c r="H453" s="312"/>
      <c r="I453" s="302"/>
      <c r="J453" s="302"/>
      <c r="K453" s="302"/>
      <c r="L453" s="303"/>
    </row>
    <row r="454" spans="3:12" ht="13.5">
      <c r="C454" s="1" t="s">
        <v>307</v>
      </c>
      <c r="D454" s="13">
        <f>SUM(D436:D452)</f>
        <v>1641</v>
      </c>
      <c r="E454" s="17">
        <f>SUM(COUNTA(E436:E452))</f>
        <v>3</v>
      </c>
      <c r="F454" s="308">
        <f>SUM(COUNTA(F436:F452))</f>
        <v>6</v>
      </c>
      <c r="G454" s="386">
        <f>SUM(COUNTA(G436:G452))</f>
        <v>0</v>
      </c>
      <c r="H454" s="306">
        <f>COUNTA(H436:L452)</f>
        <v>3</v>
      </c>
      <c r="I454" s="307"/>
      <c r="J454" s="307"/>
      <c r="K454" s="307"/>
      <c r="L454" s="308"/>
    </row>
    <row r="461" spans="3:5" ht="13.5">
      <c r="C461" s="294" t="s">
        <v>336</v>
      </c>
      <c r="D461" s="294"/>
      <c r="E461" s="294"/>
    </row>
    <row r="463" spans="3:12" ht="13.5">
      <c r="C463" s="292"/>
      <c r="D463" s="295" t="s">
        <v>340</v>
      </c>
      <c r="E463" s="295"/>
      <c r="F463" s="295"/>
      <c r="G463" s="295" t="s">
        <v>341</v>
      </c>
      <c r="H463" s="295"/>
      <c r="I463" s="295"/>
      <c r="J463" s="295" t="s">
        <v>342</v>
      </c>
      <c r="K463" s="295"/>
      <c r="L463" s="295"/>
    </row>
    <row r="464" spans="3:12" ht="13.5">
      <c r="C464" s="292"/>
      <c r="D464" s="9" t="s">
        <v>337</v>
      </c>
      <c r="E464" s="16" t="s">
        <v>338</v>
      </c>
      <c r="F464" s="14" t="s">
        <v>339</v>
      </c>
      <c r="G464" s="9" t="s">
        <v>337</v>
      </c>
      <c r="H464" s="16" t="s">
        <v>338</v>
      </c>
      <c r="I464" s="14" t="s">
        <v>339</v>
      </c>
      <c r="J464" s="9" t="s">
        <v>337</v>
      </c>
      <c r="K464" s="16" t="s">
        <v>338</v>
      </c>
      <c r="L464" s="14" t="s">
        <v>339</v>
      </c>
    </row>
    <row r="465" spans="3:12" ht="13.5">
      <c r="C465" s="1" t="s">
        <v>264</v>
      </c>
      <c r="D465" s="13"/>
      <c r="E465" s="17">
        <v>74</v>
      </c>
      <c r="F465" s="15"/>
      <c r="G465" s="13"/>
      <c r="H465" s="17">
        <v>67</v>
      </c>
      <c r="I465" s="15"/>
      <c r="J465" s="13"/>
      <c r="K465" s="17">
        <v>71</v>
      </c>
      <c r="L465" s="15"/>
    </row>
    <row r="466" spans="3:12" ht="13.5">
      <c r="C466" s="1" t="s">
        <v>265</v>
      </c>
      <c r="D466" s="13">
        <v>14</v>
      </c>
      <c r="E466" s="17">
        <v>18</v>
      </c>
      <c r="F466" s="15"/>
      <c r="G466" s="13">
        <v>53</v>
      </c>
      <c r="H466" s="17">
        <v>21</v>
      </c>
      <c r="I466" s="15"/>
      <c r="J466" s="13">
        <v>140</v>
      </c>
      <c r="K466" s="17">
        <v>100</v>
      </c>
      <c r="L466" s="15"/>
    </row>
    <row r="467" spans="3:12" ht="13.5">
      <c r="C467" s="1" t="s">
        <v>266</v>
      </c>
      <c r="D467" s="89" t="s">
        <v>756</v>
      </c>
      <c r="E467" s="90" t="s">
        <v>756</v>
      </c>
      <c r="F467" s="91" t="s">
        <v>756</v>
      </c>
      <c r="G467" s="89" t="s">
        <v>756</v>
      </c>
      <c r="H467" s="90" t="s">
        <v>756</v>
      </c>
      <c r="I467" s="91" t="s">
        <v>756</v>
      </c>
      <c r="J467" s="13">
        <v>2</v>
      </c>
      <c r="K467" s="17">
        <v>1</v>
      </c>
      <c r="L467" s="15">
        <v>0</v>
      </c>
    </row>
    <row r="468" spans="3:12" ht="13.5">
      <c r="C468" s="1" t="s">
        <v>267</v>
      </c>
      <c r="D468" s="13"/>
      <c r="E468" s="17">
        <v>23</v>
      </c>
      <c r="F468" s="15"/>
      <c r="G468" s="13"/>
      <c r="H468" s="17">
        <v>19</v>
      </c>
      <c r="I468" s="15"/>
      <c r="J468" s="13"/>
      <c r="K468" s="17">
        <v>14</v>
      </c>
      <c r="L468" s="15"/>
    </row>
    <row r="469" spans="3:12" ht="13.5">
      <c r="C469" s="1" t="s">
        <v>268</v>
      </c>
      <c r="D469" s="13"/>
      <c r="E469" s="17"/>
      <c r="F469" s="15"/>
      <c r="G469" s="13">
        <v>1</v>
      </c>
      <c r="H469" s="17">
        <v>8</v>
      </c>
      <c r="I469" s="15">
        <v>0</v>
      </c>
      <c r="J469" s="13">
        <v>3</v>
      </c>
      <c r="K469" s="17">
        <v>4</v>
      </c>
      <c r="L469" s="15">
        <v>0</v>
      </c>
    </row>
    <row r="470" spans="3:12" ht="13.5">
      <c r="C470" s="1" t="s">
        <v>269</v>
      </c>
      <c r="D470" s="13"/>
      <c r="E470" s="17"/>
      <c r="F470" s="15"/>
      <c r="G470" s="13"/>
      <c r="H470" s="17"/>
      <c r="I470" s="15">
        <v>14</v>
      </c>
      <c r="J470" s="13"/>
      <c r="K470" s="17"/>
      <c r="L470" s="15"/>
    </row>
    <row r="471" spans="3:12" ht="13.5">
      <c r="C471" s="1" t="s">
        <v>270</v>
      </c>
      <c r="D471" s="13"/>
      <c r="E471" s="17">
        <v>41</v>
      </c>
      <c r="F471" s="15"/>
      <c r="G471" s="13">
        <v>37</v>
      </c>
      <c r="H471" s="17">
        <v>34</v>
      </c>
      <c r="I471" s="15">
        <v>8</v>
      </c>
      <c r="J471" s="13">
        <v>57</v>
      </c>
      <c r="K471" s="17">
        <v>35</v>
      </c>
      <c r="L471" s="15">
        <v>18</v>
      </c>
    </row>
    <row r="472" spans="3:12" ht="13.5">
      <c r="C472" s="1" t="s">
        <v>271</v>
      </c>
      <c r="D472" s="13"/>
      <c r="E472" s="17">
        <v>75</v>
      </c>
      <c r="F472" s="15"/>
      <c r="G472" s="13"/>
      <c r="H472" s="17">
        <v>65</v>
      </c>
      <c r="I472" s="15"/>
      <c r="J472" s="13"/>
      <c r="K472" s="17">
        <v>190</v>
      </c>
      <c r="L472" s="15"/>
    </row>
    <row r="473" spans="3:12" ht="13.5">
      <c r="C473" s="1" t="s">
        <v>272</v>
      </c>
      <c r="D473" s="13">
        <v>138</v>
      </c>
      <c r="E473" s="17">
        <v>22</v>
      </c>
      <c r="F473" s="15">
        <v>0</v>
      </c>
      <c r="G473" s="13">
        <v>218</v>
      </c>
      <c r="H473" s="17">
        <v>99</v>
      </c>
      <c r="I473" s="15">
        <v>0</v>
      </c>
      <c r="J473" s="13">
        <v>216</v>
      </c>
      <c r="K473" s="17">
        <v>23</v>
      </c>
      <c r="L473" s="15">
        <v>11</v>
      </c>
    </row>
    <row r="474" spans="3:12" ht="13.5">
      <c r="C474" s="1" t="s">
        <v>273</v>
      </c>
      <c r="D474" s="13">
        <v>21</v>
      </c>
      <c r="E474" s="17">
        <v>9</v>
      </c>
      <c r="F474" s="15">
        <v>0</v>
      </c>
      <c r="G474" s="13">
        <v>55</v>
      </c>
      <c r="H474" s="17">
        <v>2</v>
      </c>
      <c r="I474" s="15"/>
      <c r="J474" s="13">
        <v>31</v>
      </c>
      <c r="K474" s="17">
        <v>8</v>
      </c>
      <c r="L474" s="15"/>
    </row>
    <row r="475" spans="3:12" ht="13.5">
      <c r="C475" s="1" t="s">
        <v>274</v>
      </c>
      <c r="D475" s="13"/>
      <c r="E475" s="17"/>
      <c r="F475" s="15"/>
      <c r="G475" s="13"/>
      <c r="H475" s="17"/>
      <c r="I475" s="15"/>
      <c r="J475" s="13"/>
      <c r="K475" s="17"/>
      <c r="L475" s="15"/>
    </row>
    <row r="476" spans="3:12" ht="13.5">
      <c r="C476" s="1" t="s">
        <v>275</v>
      </c>
      <c r="D476" s="13">
        <v>8</v>
      </c>
      <c r="E476" s="17">
        <v>42</v>
      </c>
      <c r="F476" s="15">
        <v>13</v>
      </c>
      <c r="G476" s="13">
        <v>10</v>
      </c>
      <c r="H476" s="17">
        <v>47</v>
      </c>
      <c r="I476" s="15">
        <v>13</v>
      </c>
      <c r="J476" s="13">
        <v>2</v>
      </c>
      <c r="K476" s="17">
        <v>51</v>
      </c>
      <c r="L476" s="15">
        <v>8</v>
      </c>
    </row>
    <row r="477" spans="3:12" ht="13.5">
      <c r="C477" s="1" t="s">
        <v>276</v>
      </c>
      <c r="D477" s="13"/>
      <c r="E477" s="17">
        <v>2</v>
      </c>
      <c r="F477" s="15"/>
      <c r="G477" s="13"/>
      <c r="H477" s="17">
        <v>2</v>
      </c>
      <c r="I477" s="15"/>
      <c r="J477" s="13"/>
      <c r="K477" s="17">
        <v>2</v>
      </c>
      <c r="L477" s="15"/>
    </row>
    <row r="478" spans="3:12" ht="13.5">
      <c r="C478" s="1" t="s">
        <v>277</v>
      </c>
      <c r="D478" s="13">
        <v>0</v>
      </c>
      <c r="E478" s="17">
        <v>3</v>
      </c>
      <c r="F478" s="15">
        <v>2</v>
      </c>
      <c r="G478" s="13">
        <v>74</v>
      </c>
      <c r="H478" s="17">
        <v>0</v>
      </c>
      <c r="I478" s="15">
        <v>1</v>
      </c>
      <c r="J478" s="13">
        <v>8</v>
      </c>
      <c r="K478" s="17">
        <v>3</v>
      </c>
      <c r="L478" s="15">
        <v>3</v>
      </c>
    </row>
    <row r="479" spans="3:12" ht="13.5">
      <c r="C479" s="1" t="s">
        <v>278</v>
      </c>
      <c r="D479" s="13">
        <v>93</v>
      </c>
      <c r="E479" s="17">
        <v>16</v>
      </c>
      <c r="F479" s="165" t="s">
        <v>756</v>
      </c>
      <c r="G479" s="13">
        <v>162</v>
      </c>
      <c r="H479" s="17">
        <v>26</v>
      </c>
      <c r="I479" s="165" t="s">
        <v>756</v>
      </c>
      <c r="J479" s="13">
        <v>372</v>
      </c>
      <c r="K479" s="17">
        <v>196</v>
      </c>
      <c r="L479" s="165" t="s">
        <v>756</v>
      </c>
    </row>
    <row r="480" spans="3:12" ht="13.5">
      <c r="C480" s="1" t="s">
        <v>279</v>
      </c>
      <c r="D480" s="13"/>
      <c r="E480" s="17">
        <v>5</v>
      </c>
      <c r="F480" s="15">
        <v>1</v>
      </c>
      <c r="G480" s="13"/>
      <c r="H480" s="17">
        <v>2</v>
      </c>
      <c r="I480" s="15"/>
      <c r="J480" s="13"/>
      <c r="K480" s="17">
        <v>0</v>
      </c>
      <c r="L480" s="15"/>
    </row>
    <row r="481" spans="3:12" ht="13.5">
      <c r="C481" s="1" t="s">
        <v>280</v>
      </c>
      <c r="D481" s="13"/>
      <c r="E481" s="17"/>
      <c r="F481" s="15">
        <v>16</v>
      </c>
      <c r="G481" s="13">
        <v>102</v>
      </c>
      <c r="H481" s="17">
        <v>3</v>
      </c>
      <c r="I481" s="15">
        <v>15</v>
      </c>
      <c r="J481" s="13">
        <v>106</v>
      </c>
      <c r="K481" s="17">
        <v>13</v>
      </c>
      <c r="L481" s="15">
        <v>7</v>
      </c>
    </row>
    <row r="482" spans="3:12" ht="13.5">
      <c r="C482" s="1"/>
      <c r="D482" s="13"/>
      <c r="E482" s="17"/>
      <c r="F482" s="15"/>
      <c r="G482" s="13"/>
      <c r="H482" s="17"/>
      <c r="I482" s="15"/>
      <c r="J482" s="13"/>
      <c r="K482" s="17"/>
      <c r="L482" s="15"/>
    </row>
    <row r="483" spans="3:12" ht="13.5">
      <c r="C483" s="1" t="s">
        <v>307</v>
      </c>
      <c r="D483" s="13">
        <f>SUM(D465:D481)</f>
        <v>274</v>
      </c>
      <c r="E483" s="17">
        <f aca="true" t="shared" si="24" ref="E483:L483">SUM(E465:E481)</f>
        <v>330</v>
      </c>
      <c r="F483" s="15">
        <f t="shared" si="24"/>
        <v>32</v>
      </c>
      <c r="G483" s="13">
        <f t="shared" si="24"/>
        <v>712</v>
      </c>
      <c r="H483" s="17">
        <f t="shared" si="24"/>
        <v>395</v>
      </c>
      <c r="I483" s="15">
        <f t="shared" si="24"/>
        <v>51</v>
      </c>
      <c r="J483" s="13">
        <f t="shared" si="24"/>
        <v>937</v>
      </c>
      <c r="K483" s="17">
        <f t="shared" si="24"/>
        <v>711</v>
      </c>
      <c r="L483" s="15">
        <f t="shared" si="24"/>
        <v>47</v>
      </c>
    </row>
    <row r="490" spans="3:10" ht="13.5">
      <c r="C490" s="292"/>
      <c r="D490" s="295" t="s">
        <v>343</v>
      </c>
      <c r="E490" s="295"/>
      <c r="F490" s="295"/>
      <c r="G490" s="295" t="s">
        <v>344</v>
      </c>
      <c r="H490" s="295"/>
      <c r="I490" s="295"/>
      <c r="J490" s="344" t="s">
        <v>345</v>
      </c>
    </row>
    <row r="491" spans="3:10" ht="13.5">
      <c r="C491" s="292"/>
      <c r="D491" s="9" t="s">
        <v>337</v>
      </c>
      <c r="E491" s="16" t="s">
        <v>338</v>
      </c>
      <c r="F491" s="14" t="s">
        <v>339</v>
      </c>
      <c r="G491" s="9" t="s">
        <v>337</v>
      </c>
      <c r="H491" s="16" t="s">
        <v>338</v>
      </c>
      <c r="I491" s="14" t="s">
        <v>339</v>
      </c>
      <c r="J491" s="344"/>
    </row>
    <row r="492" spans="3:10" ht="13.5">
      <c r="C492" s="1" t="s">
        <v>264</v>
      </c>
      <c r="D492" s="13"/>
      <c r="E492" s="17">
        <v>60</v>
      </c>
      <c r="F492" s="15"/>
      <c r="G492" s="13"/>
      <c r="H492" s="17">
        <v>76</v>
      </c>
      <c r="I492" s="15"/>
      <c r="J492" s="12">
        <v>3</v>
      </c>
    </row>
    <row r="493" spans="3:10" ht="13.5">
      <c r="C493" s="1" t="s">
        <v>265</v>
      </c>
      <c r="D493" s="13">
        <v>92</v>
      </c>
      <c r="E493" s="17">
        <v>79</v>
      </c>
      <c r="F493" s="15"/>
      <c r="G493" s="13">
        <v>218</v>
      </c>
      <c r="H493" s="17">
        <v>44</v>
      </c>
      <c r="I493" s="15"/>
      <c r="J493" s="12">
        <v>1</v>
      </c>
    </row>
    <row r="494" spans="3:10" ht="13.5">
      <c r="C494" s="1" t="s">
        <v>266</v>
      </c>
      <c r="D494" s="13">
        <v>5</v>
      </c>
      <c r="E494" s="17">
        <v>2</v>
      </c>
      <c r="F494" s="15">
        <v>4</v>
      </c>
      <c r="G494" s="13">
        <v>8</v>
      </c>
      <c r="H494" s="17">
        <v>2</v>
      </c>
      <c r="I494" s="15">
        <v>5</v>
      </c>
      <c r="J494" s="12">
        <v>0</v>
      </c>
    </row>
    <row r="495" spans="3:10" ht="13.5">
      <c r="C495" s="1" t="s">
        <v>267</v>
      </c>
      <c r="D495" s="13"/>
      <c r="E495" s="17">
        <v>16</v>
      </c>
      <c r="F495" s="15"/>
      <c r="G495" s="13">
        <v>58</v>
      </c>
      <c r="H495" s="17">
        <v>21</v>
      </c>
      <c r="I495" s="15"/>
      <c r="J495" s="12">
        <v>1</v>
      </c>
    </row>
    <row r="496" spans="3:10" ht="13.5">
      <c r="C496" s="1" t="s">
        <v>268</v>
      </c>
      <c r="D496" s="13">
        <v>9</v>
      </c>
      <c r="E496" s="17">
        <v>8</v>
      </c>
      <c r="F496" s="15">
        <v>1</v>
      </c>
      <c r="G496" s="13">
        <v>7</v>
      </c>
      <c r="H496" s="17">
        <v>9</v>
      </c>
      <c r="I496" s="15">
        <v>0</v>
      </c>
      <c r="J496" s="12">
        <v>0</v>
      </c>
    </row>
    <row r="497" spans="3:10" ht="13.5">
      <c r="C497" s="1" t="s">
        <v>269</v>
      </c>
      <c r="D497" s="13"/>
      <c r="E497" s="17"/>
      <c r="F497" s="15"/>
      <c r="G497" s="13">
        <v>7</v>
      </c>
      <c r="H497" s="17">
        <v>4</v>
      </c>
      <c r="I497" s="15"/>
      <c r="J497" s="12">
        <v>0</v>
      </c>
    </row>
    <row r="498" spans="3:10" ht="13.5">
      <c r="C498" s="1" t="s">
        <v>270</v>
      </c>
      <c r="D498" s="13">
        <v>98</v>
      </c>
      <c r="E498" s="17">
        <v>39</v>
      </c>
      <c r="F498" s="15">
        <v>12</v>
      </c>
      <c r="G498" s="13">
        <v>69</v>
      </c>
      <c r="H498" s="17">
        <v>60</v>
      </c>
      <c r="I498" s="15">
        <v>17</v>
      </c>
      <c r="J498" s="12">
        <v>5</v>
      </c>
    </row>
    <row r="499" spans="3:10" ht="13.5">
      <c r="C499" s="1" t="s">
        <v>271</v>
      </c>
      <c r="D499" s="13"/>
      <c r="E499" s="17">
        <v>207</v>
      </c>
      <c r="F499" s="15"/>
      <c r="G499" s="13">
        <v>526</v>
      </c>
      <c r="H499" s="17">
        <v>161</v>
      </c>
      <c r="I499" s="15">
        <v>137</v>
      </c>
      <c r="J499" s="12">
        <v>1</v>
      </c>
    </row>
    <row r="500" spans="3:10" ht="13.5">
      <c r="C500" s="1" t="s">
        <v>272</v>
      </c>
      <c r="D500" s="13">
        <v>292</v>
      </c>
      <c r="E500" s="17">
        <v>20</v>
      </c>
      <c r="F500" s="15">
        <v>13</v>
      </c>
      <c r="G500" s="13">
        <v>236</v>
      </c>
      <c r="H500" s="17">
        <v>17</v>
      </c>
      <c r="I500" s="15">
        <v>32</v>
      </c>
      <c r="J500" s="12">
        <v>0</v>
      </c>
    </row>
    <row r="501" spans="3:10" ht="13.5">
      <c r="C501" s="1" t="s">
        <v>273</v>
      </c>
      <c r="D501" s="13">
        <v>36</v>
      </c>
      <c r="E501" s="17">
        <v>0</v>
      </c>
      <c r="F501" s="15"/>
      <c r="G501" s="13">
        <v>28</v>
      </c>
      <c r="H501" s="17">
        <v>3</v>
      </c>
      <c r="I501" s="15"/>
      <c r="J501" s="12">
        <v>1</v>
      </c>
    </row>
    <row r="502" spans="3:10" ht="13.5">
      <c r="C502" s="1" t="s">
        <v>274</v>
      </c>
      <c r="D502" s="13"/>
      <c r="E502" s="17"/>
      <c r="F502" s="15"/>
      <c r="G502" s="13">
        <v>2</v>
      </c>
      <c r="H502" s="17"/>
      <c r="I502" s="15"/>
      <c r="J502" s="12">
        <v>0</v>
      </c>
    </row>
    <row r="503" spans="3:10" ht="13.5">
      <c r="C503" s="1" t="s">
        <v>275</v>
      </c>
      <c r="D503" s="13">
        <v>2</v>
      </c>
      <c r="E503" s="17">
        <v>47</v>
      </c>
      <c r="F503" s="15">
        <v>7</v>
      </c>
      <c r="G503" s="13">
        <v>4</v>
      </c>
      <c r="H503" s="17">
        <v>41</v>
      </c>
      <c r="I503" s="15">
        <v>8</v>
      </c>
      <c r="J503" s="12">
        <v>2</v>
      </c>
    </row>
    <row r="504" spans="3:10" ht="13.5">
      <c r="C504" s="1" t="s">
        <v>276</v>
      </c>
      <c r="D504" s="13"/>
      <c r="E504" s="17"/>
      <c r="F504" s="15"/>
      <c r="G504" s="13"/>
      <c r="H504" s="17">
        <v>1</v>
      </c>
      <c r="I504" s="15"/>
      <c r="J504" s="12">
        <v>1</v>
      </c>
    </row>
    <row r="505" spans="3:10" ht="13.5">
      <c r="C505" s="1" t="s">
        <v>277</v>
      </c>
      <c r="D505" s="13">
        <v>9</v>
      </c>
      <c r="E505" s="17">
        <v>2</v>
      </c>
      <c r="F505" s="15">
        <v>3</v>
      </c>
      <c r="G505" s="13">
        <v>7</v>
      </c>
      <c r="H505" s="17">
        <v>0</v>
      </c>
      <c r="I505" s="15">
        <v>0</v>
      </c>
      <c r="J505" s="12">
        <v>0</v>
      </c>
    </row>
    <row r="506" spans="3:10" ht="13.5">
      <c r="C506" s="1" t="s">
        <v>278</v>
      </c>
      <c r="D506" s="13">
        <v>174</v>
      </c>
      <c r="E506" s="17">
        <v>37</v>
      </c>
      <c r="F506" s="165" t="s">
        <v>756</v>
      </c>
      <c r="G506" s="13">
        <v>359</v>
      </c>
      <c r="H506" s="17">
        <v>29</v>
      </c>
      <c r="I506" s="165" t="s">
        <v>756</v>
      </c>
      <c r="J506" s="12">
        <v>0</v>
      </c>
    </row>
    <row r="507" spans="3:10" ht="13.5">
      <c r="C507" s="1" t="s">
        <v>279</v>
      </c>
      <c r="D507" s="13"/>
      <c r="E507" s="17">
        <v>2</v>
      </c>
      <c r="F507" s="15"/>
      <c r="G507" s="13"/>
      <c r="H507" s="17">
        <v>5</v>
      </c>
      <c r="I507" s="15"/>
      <c r="J507" s="12"/>
    </row>
    <row r="508" spans="3:10" ht="13.5">
      <c r="C508" s="1" t="s">
        <v>280</v>
      </c>
      <c r="D508" s="13">
        <v>171</v>
      </c>
      <c r="E508" s="17">
        <v>16</v>
      </c>
      <c r="F508" s="15">
        <v>14</v>
      </c>
      <c r="G508" s="13">
        <v>183</v>
      </c>
      <c r="H508" s="17">
        <v>18</v>
      </c>
      <c r="I508" s="15">
        <v>9</v>
      </c>
      <c r="J508" s="12">
        <v>0</v>
      </c>
    </row>
    <row r="509" spans="3:10" ht="13.5">
      <c r="C509" s="1"/>
      <c r="D509" s="13"/>
      <c r="E509" s="17"/>
      <c r="F509" s="15"/>
      <c r="G509" s="13"/>
      <c r="H509" s="17"/>
      <c r="I509" s="15"/>
      <c r="J509" s="12"/>
    </row>
    <row r="510" spans="3:10" ht="13.5">
      <c r="C510" s="1" t="s">
        <v>307</v>
      </c>
      <c r="D510" s="13">
        <f>SUM(D492:D508)</f>
        <v>888</v>
      </c>
      <c r="E510" s="17">
        <f aca="true" t="shared" si="25" ref="E510:J510">SUM(E492:E508)</f>
        <v>535</v>
      </c>
      <c r="F510" s="15">
        <f t="shared" si="25"/>
        <v>54</v>
      </c>
      <c r="G510" s="13">
        <f t="shared" si="25"/>
        <v>1712</v>
      </c>
      <c r="H510" s="17">
        <f t="shared" si="25"/>
        <v>491</v>
      </c>
      <c r="I510" s="15">
        <f t="shared" si="25"/>
        <v>208</v>
      </c>
      <c r="J510" s="12">
        <f t="shared" si="25"/>
        <v>15</v>
      </c>
    </row>
    <row r="518" spans="3:12" ht="13.5">
      <c r="C518" s="294" t="s">
        <v>346</v>
      </c>
      <c r="D518" s="294"/>
      <c r="E518" s="294"/>
      <c r="F518" s="294"/>
      <c r="I518" s="294" t="s">
        <v>351</v>
      </c>
      <c r="J518" s="294"/>
      <c r="K518" s="294"/>
      <c r="L518" s="294"/>
    </row>
    <row r="520" spans="3:13" ht="13.5">
      <c r="C520" s="292"/>
      <c r="D520" s="475" t="s">
        <v>347</v>
      </c>
      <c r="E520" s="78" t="s">
        <v>348</v>
      </c>
      <c r="F520" s="476" t="s">
        <v>330</v>
      </c>
      <c r="G520" s="477" t="s">
        <v>350</v>
      </c>
      <c r="I520" s="292"/>
      <c r="J520" s="475" t="s">
        <v>347</v>
      </c>
      <c r="K520" s="16" t="s">
        <v>348</v>
      </c>
      <c r="L520" s="476" t="s">
        <v>330</v>
      </c>
      <c r="M520" s="477" t="s">
        <v>350</v>
      </c>
    </row>
    <row r="521" spans="3:13" ht="13.5">
      <c r="C521" s="292"/>
      <c r="D521" s="475"/>
      <c r="E521" s="77" t="s">
        <v>349</v>
      </c>
      <c r="F521" s="476"/>
      <c r="G521" s="477"/>
      <c r="I521" s="292"/>
      <c r="J521" s="475"/>
      <c r="K521" s="24" t="s">
        <v>349</v>
      </c>
      <c r="L521" s="476"/>
      <c r="M521" s="477"/>
    </row>
    <row r="522" spans="3:13" ht="13.5">
      <c r="C522" s="1" t="s">
        <v>264</v>
      </c>
      <c r="D522" s="89" t="s">
        <v>667</v>
      </c>
      <c r="E522" s="22"/>
      <c r="F522" s="90"/>
      <c r="G522" s="91"/>
      <c r="I522" s="1" t="s">
        <v>264</v>
      </c>
      <c r="J522" s="89" t="s">
        <v>667</v>
      </c>
      <c r="K522" s="22"/>
      <c r="L522" s="90"/>
      <c r="M522" s="91"/>
    </row>
    <row r="523" spans="3:13" ht="13.5">
      <c r="C523" s="1" t="s">
        <v>265</v>
      </c>
      <c r="D523" s="89" t="s">
        <v>664</v>
      </c>
      <c r="E523" s="22"/>
      <c r="F523" s="90"/>
      <c r="G523" s="91"/>
      <c r="I523" s="1" t="s">
        <v>265</v>
      </c>
      <c r="J523" s="13"/>
      <c r="K523" s="22"/>
      <c r="L523" s="90"/>
      <c r="M523" s="91" t="s">
        <v>664</v>
      </c>
    </row>
    <row r="524" spans="3:13" ht="13.5">
      <c r="C524" s="1" t="s">
        <v>266</v>
      </c>
      <c r="D524" s="89"/>
      <c r="E524" s="22"/>
      <c r="F524" s="90"/>
      <c r="G524" s="91" t="s">
        <v>664</v>
      </c>
      <c r="I524" s="1" t="s">
        <v>266</v>
      </c>
      <c r="J524" s="13"/>
      <c r="K524" s="22"/>
      <c r="L524" s="90"/>
      <c r="M524" s="91" t="s">
        <v>664</v>
      </c>
    </row>
    <row r="525" spans="3:13" ht="13.5">
      <c r="C525" s="1" t="s">
        <v>267</v>
      </c>
      <c r="D525" s="89"/>
      <c r="E525" s="22"/>
      <c r="F525" s="90" t="s">
        <v>664</v>
      </c>
      <c r="G525" s="91"/>
      <c r="I525" s="1" t="s">
        <v>267</v>
      </c>
      <c r="J525" s="13"/>
      <c r="K525" s="22"/>
      <c r="L525" s="90" t="s">
        <v>664</v>
      </c>
      <c r="M525" s="91"/>
    </row>
    <row r="526" spans="3:13" ht="13.5">
      <c r="C526" s="1" t="s">
        <v>268</v>
      </c>
      <c r="D526" s="89" t="s">
        <v>664</v>
      </c>
      <c r="E526" s="22"/>
      <c r="F526" s="90"/>
      <c r="G526" s="91"/>
      <c r="I526" s="1" t="s">
        <v>268</v>
      </c>
      <c r="J526" s="89" t="s">
        <v>664</v>
      </c>
      <c r="K526" s="22"/>
      <c r="L526" s="90"/>
      <c r="M526" s="91"/>
    </row>
    <row r="527" spans="3:13" ht="13.5">
      <c r="C527" s="1" t="s">
        <v>269</v>
      </c>
      <c r="D527" s="89" t="s">
        <v>664</v>
      </c>
      <c r="E527" s="22"/>
      <c r="F527" s="90"/>
      <c r="G527" s="91"/>
      <c r="I527" s="1" t="s">
        <v>269</v>
      </c>
      <c r="J527" s="89" t="s">
        <v>664</v>
      </c>
      <c r="K527" s="22"/>
      <c r="L527" s="90"/>
      <c r="M527" s="91"/>
    </row>
    <row r="528" spans="3:13" ht="13.5">
      <c r="C528" s="1" t="s">
        <v>270</v>
      </c>
      <c r="D528" s="89" t="s">
        <v>664</v>
      </c>
      <c r="E528" s="22"/>
      <c r="F528" s="90"/>
      <c r="G528" s="91"/>
      <c r="I528" s="1" t="s">
        <v>270</v>
      </c>
      <c r="J528" s="89" t="s">
        <v>664</v>
      </c>
      <c r="K528" s="22"/>
      <c r="L528" s="90"/>
      <c r="M528" s="91"/>
    </row>
    <row r="529" spans="3:13" ht="13.5">
      <c r="C529" s="1" t="s">
        <v>271</v>
      </c>
      <c r="D529" s="89" t="s">
        <v>664</v>
      </c>
      <c r="E529" s="22"/>
      <c r="F529" s="90"/>
      <c r="G529" s="91"/>
      <c r="I529" s="1" t="s">
        <v>271</v>
      </c>
      <c r="J529" s="89" t="s">
        <v>664</v>
      </c>
      <c r="K529" s="22"/>
      <c r="L529" s="90"/>
      <c r="M529" s="91"/>
    </row>
    <row r="530" spans="3:13" ht="13.5">
      <c r="C530" s="1" t="s">
        <v>272</v>
      </c>
      <c r="D530" s="89"/>
      <c r="E530" s="22"/>
      <c r="F530" s="90"/>
      <c r="G530" s="91" t="s">
        <v>664</v>
      </c>
      <c r="I530" s="1" t="s">
        <v>272</v>
      </c>
      <c r="J530" s="13"/>
      <c r="K530" s="22"/>
      <c r="L530" s="90"/>
      <c r="M530" s="91" t="s">
        <v>664</v>
      </c>
    </row>
    <row r="531" spans="3:13" ht="13.5">
      <c r="C531" s="1" t="s">
        <v>273</v>
      </c>
      <c r="D531" s="89"/>
      <c r="E531" s="22"/>
      <c r="F531" s="90"/>
      <c r="G531" s="91" t="s">
        <v>664</v>
      </c>
      <c r="I531" s="1" t="s">
        <v>273</v>
      </c>
      <c r="J531" s="13"/>
      <c r="K531" s="22"/>
      <c r="L531" s="90"/>
      <c r="M531" s="91" t="s">
        <v>664</v>
      </c>
    </row>
    <row r="532" spans="3:13" ht="13.5">
      <c r="C532" s="1" t="s">
        <v>274</v>
      </c>
      <c r="D532" s="89"/>
      <c r="E532" s="22"/>
      <c r="F532" s="90" t="s">
        <v>664</v>
      </c>
      <c r="G532" s="91"/>
      <c r="I532" s="1" t="s">
        <v>274</v>
      </c>
      <c r="J532" s="13"/>
      <c r="K532" s="22"/>
      <c r="L532" s="90" t="s">
        <v>664</v>
      </c>
      <c r="M532" s="91"/>
    </row>
    <row r="533" spans="3:13" ht="13.5">
      <c r="C533" s="1" t="s">
        <v>275</v>
      </c>
      <c r="D533" s="89"/>
      <c r="E533" s="22"/>
      <c r="F533" s="90"/>
      <c r="G533" s="91" t="s">
        <v>664</v>
      </c>
      <c r="I533" s="1" t="s">
        <v>275</v>
      </c>
      <c r="J533" s="13"/>
      <c r="K533" s="22"/>
      <c r="L533" s="90"/>
      <c r="M533" s="91" t="s">
        <v>664</v>
      </c>
    </row>
    <row r="534" spans="3:13" ht="13.5">
      <c r="C534" s="1" t="s">
        <v>276</v>
      </c>
      <c r="D534" s="89"/>
      <c r="E534" s="22"/>
      <c r="F534" s="90"/>
      <c r="G534" s="91" t="s">
        <v>664</v>
      </c>
      <c r="I534" s="1" t="s">
        <v>276</v>
      </c>
      <c r="J534" s="13"/>
      <c r="K534" s="22"/>
      <c r="L534" s="90"/>
      <c r="M534" s="91" t="s">
        <v>664</v>
      </c>
    </row>
    <row r="535" spans="3:13" ht="13.5">
      <c r="C535" s="1" t="s">
        <v>277</v>
      </c>
      <c r="D535" s="89"/>
      <c r="E535" s="22"/>
      <c r="F535" s="90"/>
      <c r="G535" s="91" t="s">
        <v>664</v>
      </c>
      <c r="I535" s="1" t="s">
        <v>277</v>
      </c>
      <c r="J535" s="13"/>
      <c r="K535" s="22"/>
      <c r="L535" s="90"/>
      <c r="M535" s="91" t="s">
        <v>664</v>
      </c>
    </row>
    <row r="536" spans="3:13" ht="13.5">
      <c r="C536" s="1" t="s">
        <v>278</v>
      </c>
      <c r="D536" s="89"/>
      <c r="E536" s="22"/>
      <c r="F536" s="90"/>
      <c r="G536" s="91" t="s">
        <v>664</v>
      </c>
      <c r="I536" s="1" t="s">
        <v>278</v>
      </c>
      <c r="J536" s="13"/>
      <c r="K536" s="22"/>
      <c r="L536" s="90"/>
      <c r="M536" s="91" t="s">
        <v>664</v>
      </c>
    </row>
    <row r="537" spans="3:13" ht="13.5">
      <c r="C537" s="1" t="s">
        <v>279</v>
      </c>
      <c r="D537" s="89"/>
      <c r="E537" s="22"/>
      <c r="F537" s="90"/>
      <c r="G537" s="91" t="s">
        <v>664</v>
      </c>
      <c r="I537" s="1" t="s">
        <v>279</v>
      </c>
      <c r="J537" s="13"/>
      <c r="K537" s="22"/>
      <c r="L537" s="90"/>
      <c r="M537" s="91" t="s">
        <v>664</v>
      </c>
    </row>
    <row r="538" spans="3:13" ht="13.5">
      <c r="C538" s="1" t="s">
        <v>280</v>
      </c>
      <c r="D538" s="89"/>
      <c r="E538" s="22"/>
      <c r="F538" s="90"/>
      <c r="G538" s="91" t="s">
        <v>664</v>
      </c>
      <c r="I538" s="1" t="s">
        <v>280</v>
      </c>
      <c r="J538" s="13"/>
      <c r="K538" s="22"/>
      <c r="L538" s="90"/>
      <c r="M538" s="91" t="s">
        <v>664</v>
      </c>
    </row>
    <row r="539" spans="3:13" ht="13.5">
      <c r="C539" s="1"/>
      <c r="D539" s="13"/>
      <c r="E539" s="22"/>
      <c r="F539" s="17"/>
      <c r="G539" s="15"/>
      <c r="I539" s="1"/>
      <c r="J539" s="13"/>
      <c r="K539" s="22"/>
      <c r="L539" s="17"/>
      <c r="M539" s="15"/>
    </row>
    <row r="540" spans="3:13" ht="13.5">
      <c r="C540" s="1" t="s">
        <v>307</v>
      </c>
      <c r="D540" s="13">
        <f>COUNTA(D522:D538)</f>
        <v>6</v>
      </c>
      <c r="E540" s="22"/>
      <c r="F540" s="17">
        <f>COUNTA(F522:F538)</f>
        <v>2</v>
      </c>
      <c r="G540" s="15">
        <f>COUNTA(G522:G538)</f>
        <v>9</v>
      </c>
      <c r="I540" s="1" t="s">
        <v>307</v>
      </c>
      <c r="J540" s="13">
        <f>COUNTA(J522:J538)</f>
        <v>5</v>
      </c>
      <c r="K540" s="22"/>
      <c r="L540" s="17">
        <f>COUNTA(L522:L538)</f>
        <v>2</v>
      </c>
      <c r="M540" s="15">
        <f>COUNTA(M522:M538)</f>
        <v>10</v>
      </c>
    </row>
  </sheetData>
  <sheetProtection/>
  <mergeCells count="141">
    <mergeCell ref="M424:N424"/>
    <mergeCell ref="N310:O310"/>
    <mergeCell ref="N337:O337"/>
    <mergeCell ref="N364:O364"/>
    <mergeCell ref="N395:O395"/>
    <mergeCell ref="N194:O194"/>
    <mergeCell ref="N221:O221"/>
    <mergeCell ref="N248:O248"/>
    <mergeCell ref="N278:O278"/>
    <mergeCell ref="M422:N422"/>
    <mergeCell ref="I135:J135"/>
    <mergeCell ref="H453:L453"/>
    <mergeCell ref="H454:L454"/>
    <mergeCell ref="H447:L447"/>
    <mergeCell ref="H448:L448"/>
    <mergeCell ref="H449:L449"/>
    <mergeCell ref="H450:L450"/>
    <mergeCell ref="H451:L451"/>
    <mergeCell ref="H452:L452"/>
    <mergeCell ref="H446:L446"/>
    <mergeCell ref="H434:L435"/>
    <mergeCell ref="H436:L436"/>
    <mergeCell ref="H437:L437"/>
    <mergeCell ref="H438:L438"/>
    <mergeCell ref="H439:L439"/>
    <mergeCell ref="H441:L441"/>
    <mergeCell ref="H442:L442"/>
    <mergeCell ref="H443:L443"/>
    <mergeCell ref="H444:L444"/>
    <mergeCell ref="H445:L445"/>
    <mergeCell ref="C3:F3"/>
    <mergeCell ref="C4:E4"/>
    <mergeCell ref="C52:F52"/>
    <mergeCell ref="H52:L52"/>
    <mergeCell ref="H440:L440"/>
    <mergeCell ref="K54:L54"/>
    <mergeCell ref="C118:F118"/>
    <mergeCell ref="C148:C149"/>
    <mergeCell ref="D148:E148"/>
    <mergeCell ref="M54:N54"/>
    <mergeCell ref="O54:O55"/>
    <mergeCell ref="H54:H55"/>
    <mergeCell ref="I54:J54"/>
    <mergeCell ref="C89:F89"/>
    <mergeCell ref="H148:I148"/>
    <mergeCell ref="J148:J149"/>
    <mergeCell ref="I125:J125"/>
    <mergeCell ref="I137:J137"/>
    <mergeCell ref="M417:N417"/>
    <mergeCell ref="I130:J130"/>
    <mergeCell ref="C146:J146"/>
    <mergeCell ref="J91:J92"/>
    <mergeCell ref="D204:H204"/>
    <mergeCell ref="I204:M204"/>
    <mergeCell ref="F148:G148"/>
    <mergeCell ref="I126:J126"/>
    <mergeCell ref="C261:C262"/>
    <mergeCell ref="D261:H261"/>
    <mergeCell ref="C231:C232"/>
    <mergeCell ref="D231:H231"/>
    <mergeCell ref="I231:M231"/>
    <mergeCell ref="H91:I91"/>
    <mergeCell ref="C91:C92"/>
    <mergeCell ref="D91:E91"/>
    <mergeCell ref="F91:G91"/>
    <mergeCell ref="I122:J122"/>
    <mergeCell ref="I123:J123"/>
    <mergeCell ref="I124:J124"/>
    <mergeCell ref="I261:M261"/>
    <mergeCell ref="I132:J132"/>
    <mergeCell ref="C293:C294"/>
    <mergeCell ref="D293:H293"/>
    <mergeCell ref="I293:M293"/>
    <mergeCell ref="D177:H177"/>
    <mergeCell ref="I177:M177"/>
    <mergeCell ref="C177:C178"/>
    <mergeCell ref="C204:C205"/>
    <mergeCell ref="I136:J136"/>
    <mergeCell ref="L407:L408"/>
    <mergeCell ref="C320:C321"/>
    <mergeCell ref="D320:H320"/>
    <mergeCell ref="I320:M320"/>
    <mergeCell ref="F407:G407"/>
    <mergeCell ref="C347:C348"/>
    <mergeCell ref="D347:H347"/>
    <mergeCell ref="I347:M347"/>
    <mergeCell ref="C378:C379"/>
    <mergeCell ref="C407:C408"/>
    <mergeCell ref="D407:E407"/>
    <mergeCell ref="D434:D435"/>
    <mergeCell ref="F434:G435"/>
    <mergeCell ref="F454:G454"/>
    <mergeCell ref="F453:G453"/>
    <mergeCell ref="C434:C435"/>
    <mergeCell ref="E434:E435"/>
    <mergeCell ref="F436:G436"/>
    <mergeCell ref="F437:G437"/>
    <mergeCell ref="F438:G438"/>
    <mergeCell ref="F439:G439"/>
    <mergeCell ref="F440:G440"/>
    <mergeCell ref="F445:G445"/>
    <mergeCell ref="F446:G446"/>
    <mergeCell ref="F441:G441"/>
    <mergeCell ref="F442:G442"/>
    <mergeCell ref="C463:C464"/>
    <mergeCell ref="F450:G450"/>
    <mergeCell ref="F443:G443"/>
    <mergeCell ref="F444:G444"/>
    <mergeCell ref="C461:E461"/>
    <mergeCell ref="F447:G447"/>
    <mergeCell ref="F448:G448"/>
    <mergeCell ref="F449:G449"/>
    <mergeCell ref="F451:G451"/>
    <mergeCell ref="F452:G452"/>
    <mergeCell ref="L520:L521"/>
    <mergeCell ref="I518:L518"/>
    <mergeCell ref="I520:I521"/>
    <mergeCell ref="D463:F463"/>
    <mergeCell ref="G463:I463"/>
    <mergeCell ref="J463:L463"/>
    <mergeCell ref="J520:J521"/>
    <mergeCell ref="C490:C491"/>
    <mergeCell ref="D490:F490"/>
    <mergeCell ref="G490:I490"/>
    <mergeCell ref="M520:M521"/>
    <mergeCell ref="J490:J491"/>
    <mergeCell ref="C518:F518"/>
    <mergeCell ref="C520:C521"/>
    <mergeCell ref="D520:D521"/>
    <mergeCell ref="F520:F521"/>
    <mergeCell ref="G520:G521"/>
    <mergeCell ref="M413:N413"/>
    <mergeCell ref="I378:M378"/>
    <mergeCell ref="M412:N412"/>
    <mergeCell ref="M410:N410"/>
    <mergeCell ref="M411:N411"/>
    <mergeCell ref="H407:I407"/>
    <mergeCell ref="J407:J408"/>
    <mergeCell ref="K407:K408"/>
    <mergeCell ref="D378:H378"/>
    <mergeCell ref="C405:F405"/>
  </mergeCells>
  <printOptions/>
  <pageMargins left="0.7" right="0.7" top="0.75" bottom="0.75" header="0.3" footer="0.3"/>
  <pageSetup fitToHeight="0"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C3:O152"/>
  <sheetViews>
    <sheetView zoomScalePageLayoutView="0" workbookViewId="0" topLeftCell="A1">
      <selection activeCell="A1" sqref="A1:O152"/>
    </sheetView>
  </sheetViews>
  <sheetFormatPr defaultColWidth="9.140625" defaultRowHeight="15"/>
  <cols>
    <col min="7" max="7" width="9.140625" style="0" bestFit="1" customWidth="1"/>
    <col min="8" max="8" width="9.8515625" style="0" bestFit="1" customWidth="1"/>
    <col min="10" max="10" width="9.8515625" style="0" bestFit="1" customWidth="1"/>
  </cols>
  <sheetData>
    <row r="3" spans="3:5" ht="13.5">
      <c r="C3" s="294" t="s">
        <v>352</v>
      </c>
      <c r="D3" s="294"/>
      <c r="E3" s="294"/>
    </row>
    <row r="4" ht="13.5">
      <c r="C4" t="s">
        <v>353</v>
      </c>
    </row>
    <row r="6" spans="3:15" ht="13.5">
      <c r="C6" s="292"/>
      <c r="D6" s="299" t="s">
        <v>359</v>
      </c>
      <c r="E6" s="300"/>
      <c r="F6" s="300"/>
      <c r="G6" s="300"/>
      <c r="H6" s="300"/>
      <c r="I6" s="301"/>
      <c r="J6" s="299" t="s">
        <v>360</v>
      </c>
      <c r="K6" s="302"/>
      <c r="L6" s="302"/>
      <c r="M6" s="302"/>
      <c r="N6" s="302"/>
      <c r="O6" s="303"/>
    </row>
    <row r="7" spans="3:15" ht="13.5" customHeight="1">
      <c r="C7" s="292"/>
      <c r="D7" s="475" t="s">
        <v>347</v>
      </c>
      <c r="E7" s="476" t="s">
        <v>355</v>
      </c>
      <c r="F7" s="477" t="s">
        <v>356</v>
      </c>
      <c r="G7" s="478" t="s">
        <v>357</v>
      </c>
      <c r="H7" s="471" t="s">
        <v>358</v>
      </c>
      <c r="I7" s="472"/>
      <c r="J7" s="475" t="s">
        <v>354</v>
      </c>
      <c r="K7" s="476" t="s">
        <v>355</v>
      </c>
      <c r="L7" s="477" t="s">
        <v>356</v>
      </c>
      <c r="M7" s="478" t="s">
        <v>788</v>
      </c>
      <c r="N7" s="471" t="s">
        <v>358</v>
      </c>
      <c r="O7" s="472"/>
    </row>
    <row r="8" spans="3:15" ht="13.5">
      <c r="C8" s="292"/>
      <c r="D8" s="475"/>
      <c r="E8" s="476"/>
      <c r="F8" s="477"/>
      <c r="G8" s="478"/>
      <c r="H8" s="473"/>
      <c r="I8" s="474"/>
      <c r="J8" s="475"/>
      <c r="K8" s="476"/>
      <c r="L8" s="477"/>
      <c r="M8" s="478"/>
      <c r="N8" s="473"/>
      <c r="O8" s="474"/>
    </row>
    <row r="9" spans="3:15" ht="13.5">
      <c r="C9" s="1" t="s">
        <v>264</v>
      </c>
      <c r="D9" s="89" t="s">
        <v>667</v>
      </c>
      <c r="E9" s="22"/>
      <c r="F9" s="91" t="s">
        <v>720</v>
      </c>
      <c r="G9" s="1">
        <v>47</v>
      </c>
      <c r="H9" s="470" t="s">
        <v>668</v>
      </c>
      <c r="I9" s="303"/>
      <c r="J9" s="89" t="s">
        <v>667</v>
      </c>
      <c r="K9" s="16"/>
      <c r="L9" s="122">
        <v>75</v>
      </c>
      <c r="M9" s="92" t="s">
        <v>669</v>
      </c>
      <c r="N9" s="470" t="s">
        <v>668</v>
      </c>
      <c r="O9" s="303"/>
    </row>
    <row r="10" spans="3:15" ht="13.5">
      <c r="C10" s="1" t="s">
        <v>265</v>
      </c>
      <c r="D10" s="89" t="s">
        <v>664</v>
      </c>
      <c r="E10" s="22"/>
      <c r="F10" s="91" t="s">
        <v>721</v>
      </c>
      <c r="G10" s="1">
        <v>32</v>
      </c>
      <c r="H10" s="470" t="s">
        <v>722</v>
      </c>
      <c r="I10" s="303"/>
      <c r="J10" s="5"/>
      <c r="K10" s="16" t="s">
        <v>664</v>
      </c>
      <c r="L10" s="122"/>
      <c r="M10" s="92"/>
      <c r="N10" s="470"/>
      <c r="O10" s="303"/>
    </row>
    <row r="11" spans="3:15" ht="13.5">
      <c r="C11" s="1" t="s">
        <v>266</v>
      </c>
      <c r="D11" s="5"/>
      <c r="E11" s="16" t="s">
        <v>664</v>
      </c>
      <c r="F11" s="91"/>
      <c r="G11" s="1"/>
      <c r="H11" s="470"/>
      <c r="I11" s="303"/>
      <c r="J11" s="5"/>
      <c r="K11" s="16" t="s">
        <v>664</v>
      </c>
      <c r="L11" s="122"/>
      <c r="M11" s="92"/>
      <c r="N11" s="470"/>
      <c r="O11" s="303"/>
    </row>
    <row r="12" spans="3:15" ht="13.5">
      <c r="C12" s="1" t="s">
        <v>267</v>
      </c>
      <c r="D12" s="89" t="s">
        <v>664</v>
      </c>
      <c r="E12" s="22"/>
      <c r="F12" s="121" t="s">
        <v>786</v>
      </c>
      <c r="G12" s="1">
        <v>78.6</v>
      </c>
      <c r="H12" s="470">
        <v>300</v>
      </c>
      <c r="I12" s="303"/>
      <c r="J12" s="89" t="s">
        <v>664</v>
      </c>
      <c r="K12" s="16"/>
      <c r="L12" s="122" t="s">
        <v>787</v>
      </c>
      <c r="M12" s="92">
        <v>162</v>
      </c>
      <c r="N12" s="470">
        <v>100</v>
      </c>
      <c r="O12" s="303"/>
    </row>
    <row r="13" spans="3:15" ht="13.5">
      <c r="C13" s="1" t="s">
        <v>268</v>
      </c>
      <c r="D13" s="89" t="s">
        <v>664</v>
      </c>
      <c r="E13" s="22"/>
      <c r="F13" s="91" t="s">
        <v>816</v>
      </c>
      <c r="G13" s="1">
        <v>21</v>
      </c>
      <c r="H13" s="470">
        <v>250</v>
      </c>
      <c r="I13" s="303"/>
      <c r="J13" s="5"/>
      <c r="K13" s="16" t="s">
        <v>664</v>
      </c>
      <c r="L13" s="122"/>
      <c r="M13" s="92"/>
      <c r="N13" s="470"/>
      <c r="O13" s="303"/>
    </row>
    <row r="14" spans="3:15" ht="13.5">
      <c r="C14" s="1" t="s">
        <v>269</v>
      </c>
      <c r="D14" s="89" t="s">
        <v>664</v>
      </c>
      <c r="E14" s="22"/>
      <c r="F14" s="91" t="s">
        <v>843</v>
      </c>
      <c r="G14" s="1">
        <v>62</v>
      </c>
      <c r="H14" s="470">
        <v>300</v>
      </c>
      <c r="I14" s="303"/>
      <c r="J14" s="5"/>
      <c r="K14" s="16" t="s">
        <v>664</v>
      </c>
      <c r="L14" s="122"/>
      <c r="M14" s="92"/>
      <c r="N14" s="470"/>
      <c r="O14" s="303"/>
    </row>
    <row r="15" spans="3:15" ht="13.5">
      <c r="C15" s="1" t="s">
        <v>270</v>
      </c>
      <c r="D15" s="89" t="s">
        <v>664</v>
      </c>
      <c r="E15" s="22"/>
      <c r="F15" s="121" t="s">
        <v>861</v>
      </c>
      <c r="G15" s="1">
        <v>94</v>
      </c>
      <c r="H15" s="470">
        <v>250</v>
      </c>
      <c r="I15" s="303"/>
      <c r="J15" s="5"/>
      <c r="K15" s="16" t="s">
        <v>664</v>
      </c>
      <c r="L15" s="122"/>
      <c r="M15" s="92"/>
      <c r="N15" s="470"/>
      <c r="O15" s="303"/>
    </row>
    <row r="16" spans="3:15" ht="13.5">
      <c r="C16" s="1" t="s">
        <v>271</v>
      </c>
      <c r="D16" s="89" t="s">
        <v>664</v>
      </c>
      <c r="E16" s="22"/>
      <c r="F16" s="121" t="s">
        <v>883</v>
      </c>
      <c r="G16" s="1">
        <v>97</v>
      </c>
      <c r="H16" s="470">
        <v>300</v>
      </c>
      <c r="I16" s="303"/>
      <c r="J16" s="5"/>
      <c r="K16" s="16" t="s">
        <v>664</v>
      </c>
      <c r="L16" s="122"/>
      <c r="M16" s="92"/>
      <c r="N16" s="470"/>
      <c r="O16" s="303"/>
    </row>
    <row r="17" spans="3:15" ht="13.5">
      <c r="C17" s="1" t="s">
        <v>272</v>
      </c>
      <c r="D17" s="89" t="s">
        <v>664</v>
      </c>
      <c r="E17" s="22"/>
      <c r="F17" s="91" t="s">
        <v>786</v>
      </c>
      <c r="G17" s="1">
        <v>24</v>
      </c>
      <c r="H17" s="470">
        <v>100</v>
      </c>
      <c r="I17" s="303"/>
      <c r="J17" s="5"/>
      <c r="K17" s="16"/>
      <c r="L17" s="122"/>
      <c r="M17" s="92"/>
      <c r="N17" s="470"/>
      <c r="O17" s="303"/>
    </row>
    <row r="18" spans="3:15" ht="13.5">
      <c r="C18" s="1" t="s">
        <v>273</v>
      </c>
      <c r="D18" s="5"/>
      <c r="E18" s="22"/>
      <c r="F18" s="91"/>
      <c r="G18" s="1"/>
      <c r="H18" s="470"/>
      <c r="I18" s="303"/>
      <c r="J18" s="5"/>
      <c r="K18" s="16"/>
      <c r="L18" s="122"/>
      <c r="M18" s="92"/>
      <c r="N18" s="470"/>
      <c r="O18" s="303"/>
    </row>
    <row r="19" spans="3:15" ht="13.5">
      <c r="C19" s="1" t="s">
        <v>274</v>
      </c>
      <c r="D19" s="89" t="s">
        <v>664</v>
      </c>
      <c r="E19" s="22"/>
      <c r="F19" s="91" t="s">
        <v>71</v>
      </c>
      <c r="G19" s="1">
        <v>56</v>
      </c>
      <c r="H19" s="470">
        <v>0</v>
      </c>
      <c r="I19" s="303"/>
      <c r="J19" s="89" t="s">
        <v>664</v>
      </c>
      <c r="K19" s="16"/>
      <c r="L19" s="122" t="s">
        <v>72</v>
      </c>
      <c r="M19" s="92">
        <v>30</v>
      </c>
      <c r="N19" s="470">
        <v>0</v>
      </c>
      <c r="O19" s="303"/>
    </row>
    <row r="20" spans="3:15" ht="13.5">
      <c r="C20" s="1" t="s">
        <v>275</v>
      </c>
      <c r="D20" s="5"/>
      <c r="E20" s="16" t="s">
        <v>664</v>
      </c>
      <c r="F20" s="91"/>
      <c r="G20" s="1"/>
      <c r="H20" s="470"/>
      <c r="I20" s="303"/>
      <c r="J20" s="5"/>
      <c r="K20" s="16" t="s">
        <v>664</v>
      </c>
      <c r="L20" s="122"/>
      <c r="M20" s="92"/>
      <c r="N20" s="470"/>
      <c r="O20" s="303"/>
    </row>
    <row r="21" spans="3:15" ht="13.5">
      <c r="C21" s="1" t="s">
        <v>276</v>
      </c>
      <c r="D21" s="89" t="s">
        <v>664</v>
      </c>
      <c r="E21" s="22"/>
      <c r="F21" s="91"/>
      <c r="G21" s="1">
        <v>23</v>
      </c>
      <c r="H21" s="470">
        <v>300</v>
      </c>
      <c r="I21" s="303"/>
      <c r="J21" s="5"/>
      <c r="K21" s="16" t="s">
        <v>664</v>
      </c>
      <c r="L21" s="122"/>
      <c r="M21" s="92"/>
      <c r="N21" s="470"/>
      <c r="O21" s="303"/>
    </row>
    <row r="22" spans="3:15" ht="13.5">
      <c r="C22" s="1" t="s">
        <v>277</v>
      </c>
      <c r="D22" s="5"/>
      <c r="E22" s="16" t="s">
        <v>664</v>
      </c>
      <c r="F22" s="91"/>
      <c r="G22" s="1"/>
      <c r="H22" s="470"/>
      <c r="I22" s="303"/>
      <c r="J22" s="5"/>
      <c r="K22" s="16" t="s">
        <v>664</v>
      </c>
      <c r="L22" s="122"/>
      <c r="M22" s="92"/>
      <c r="N22" s="470"/>
      <c r="O22" s="303"/>
    </row>
    <row r="23" spans="3:15" ht="13.5">
      <c r="C23" s="1" t="s">
        <v>278</v>
      </c>
      <c r="D23" s="89" t="s">
        <v>664</v>
      </c>
      <c r="E23" s="22"/>
      <c r="F23" s="121" t="s">
        <v>228</v>
      </c>
      <c r="G23" s="1">
        <v>36</v>
      </c>
      <c r="H23" s="470">
        <v>340</v>
      </c>
      <c r="I23" s="303"/>
      <c r="J23" s="5"/>
      <c r="K23" s="16" t="s">
        <v>664</v>
      </c>
      <c r="L23" s="122"/>
      <c r="M23" s="92"/>
      <c r="N23" s="470"/>
      <c r="O23" s="303"/>
    </row>
    <row r="24" spans="3:15" ht="13.5">
      <c r="C24" s="1" t="s">
        <v>279</v>
      </c>
      <c r="D24" s="89" t="s">
        <v>664</v>
      </c>
      <c r="E24" s="22"/>
      <c r="F24" s="91" t="s">
        <v>721</v>
      </c>
      <c r="G24" s="1">
        <v>25</v>
      </c>
      <c r="H24" s="470">
        <v>200</v>
      </c>
      <c r="I24" s="303"/>
      <c r="J24" s="5"/>
      <c r="K24" s="16" t="s">
        <v>664</v>
      </c>
      <c r="L24" s="122"/>
      <c r="M24" s="92"/>
      <c r="N24" s="470"/>
      <c r="O24" s="303"/>
    </row>
    <row r="25" spans="3:15" ht="13.5">
      <c r="C25" s="1" t="s">
        <v>280</v>
      </c>
      <c r="D25" s="89" t="s">
        <v>664</v>
      </c>
      <c r="E25" s="22"/>
      <c r="F25" s="121" t="s">
        <v>887</v>
      </c>
      <c r="G25" s="1">
        <v>89</v>
      </c>
      <c r="H25" s="470">
        <v>300</v>
      </c>
      <c r="I25" s="303"/>
      <c r="J25" s="89" t="s">
        <v>664</v>
      </c>
      <c r="K25" s="16"/>
      <c r="L25" s="121" t="s">
        <v>883</v>
      </c>
      <c r="M25" s="92">
        <v>6</v>
      </c>
      <c r="N25" s="470">
        <v>400</v>
      </c>
      <c r="O25" s="303"/>
    </row>
    <row r="26" spans="3:15" ht="13.5">
      <c r="C26" s="1"/>
      <c r="D26" s="5"/>
      <c r="E26" s="22"/>
      <c r="F26" s="21"/>
      <c r="G26" s="1"/>
      <c r="H26" s="312"/>
      <c r="I26" s="303"/>
      <c r="J26" s="5"/>
      <c r="K26" s="22"/>
      <c r="L26" s="21"/>
      <c r="M26" s="1"/>
      <c r="N26" s="312"/>
      <c r="O26" s="303"/>
    </row>
    <row r="27" spans="3:15" ht="13.5">
      <c r="C27" s="1" t="s">
        <v>307</v>
      </c>
      <c r="D27" s="13">
        <f>COUNTA(D9:D25)</f>
        <v>13</v>
      </c>
      <c r="E27" s="17">
        <f>COUNTA(E9:E25)</f>
        <v>3</v>
      </c>
      <c r="F27" s="15"/>
      <c r="G27" s="12">
        <f>SUM(G9:G25)</f>
        <v>684.6</v>
      </c>
      <c r="H27" s="312"/>
      <c r="I27" s="303"/>
      <c r="J27" s="5">
        <f>COUNTA(J9:J25)</f>
        <v>4</v>
      </c>
      <c r="K27" s="22">
        <f>COUNTA(K9:K25)</f>
        <v>11</v>
      </c>
      <c r="L27" s="21"/>
      <c r="M27" s="1">
        <f>SUM(M9:M25)</f>
        <v>198</v>
      </c>
      <c r="N27" s="312"/>
      <c r="O27" s="303"/>
    </row>
    <row r="38" spans="3:6" ht="13.5">
      <c r="C38" s="294" t="s">
        <v>361</v>
      </c>
      <c r="D38" s="294"/>
      <c r="E38" s="294"/>
      <c r="F38" s="294"/>
    </row>
    <row r="40" spans="3:12" ht="13.5">
      <c r="C40" s="1"/>
      <c r="D40" s="9" t="s">
        <v>347</v>
      </c>
      <c r="E40" s="10" t="s">
        <v>355</v>
      </c>
      <c r="F40" s="299" t="s">
        <v>362</v>
      </c>
      <c r="G40" s="300"/>
      <c r="H40" s="303"/>
      <c r="I40" s="299" t="s">
        <v>363</v>
      </c>
      <c r="J40" s="302"/>
      <c r="K40" s="303"/>
      <c r="L40" s="25" t="s">
        <v>364</v>
      </c>
    </row>
    <row r="41" spans="3:12" ht="36" customHeight="1">
      <c r="C41" s="1" t="s">
        <v>264</v>
      </c>
      <c r="D41" s="89" t="s">
        <v>667</v>
      </c>
      <c r="E41" s="10"/>
      <c r="F41" s="312" t="s">
        <v>670</v>
      </c>
      <c r="G41" s="302"/>
      <c r="H41" s="303"/>
      <c r="I41" s="343" t="s">
        <v>671</v>
      </c>
      <c r="J41" s="363"/>
      <c r="K41" s="364"/>
      <c r="L41" s="1">
        <v>13</v>
      </c>
    </row>
    <row r="42" spans="3:12" ht="13.5">
      <c r="C42" s="1" t="s">
        <v>265</v>
      </c>
      <c r="D42" s="89" t="s">
        <v>664</v>
      </c>
      <c r="E42" s="10"/>
      <c r="F42" s="339" t="s">
        <v>723</v>
      </c>
      <c r="G42" s="341"/>
      <c r="H42" s="342"/>
      <c r="I42" s="339" t="s">
        <v>724</v>
      </c>
      <c r="J42" s="341"/>
      <c r="K42" s="342"/>
      <c r="L42" s="1">
        <v>20</v>
      </c>
    </row>
    <row r="43" spans="3:12" ht="13.5">
      <c r="C43" s="1" t="s">
        <v>266</v>
      </c>
      <c r="D43" s="5"/>
      <c r="E43" s="10" t="s">
        <v>757</v>
      </c>
      <c r="F43" s="339"/>
      <c r="G43" s="341"/>
      <c r="H43" s="342"/>
      <c r="I43" s="339"/>
      <c r="J43" s="341"/>
      <c r="K43" s="342"/>
      <c r="L43" s="1"/>
    </row>
    <row r="44" spans="3:12" ht="13.5">
      <c r="C44" s="1" t="s">
        <v>267</v>
      </c>
      <c r="D44" s="5"/>
      <c r="E44" s="10" t="s">
        <v>757</v>
      </c>
      <c r="F44" s="339"/>
      <c r="G44" s="341"/>
      <c r="H44" s="342"/>
      <c r="I44" s="339"/>
      <c r="J44" s="341"/>
      <c r="K44" s="342"/>
      <c r="L44" s="1"/>
    </row>
    <row r="45" spans="3:12" ht="13.5">
      <c r="C45" s="1" t="s">
        <v>268</v>
      </c>
      <c r="D45" s="5"/>
      <c r="E45" s="10" t="s">
        <v>757</v>
      </c>
      <c r="F45" s="339"/>
      <c r="G45" s="341"/>
      <c r="H45" s="342"/>
      <c r="I45" s="339"/>
      <c r="J45" s="341"/>
      <c r="K45" s="342"/>
      <c r="L45" s="1"/>
    </row>
    <row r="46" spans="3:12" ht="25.5" customHeight="1">
      <c r="C46" s="1" t="s">
        <v>269</v>
      </c>
      <c r="D46" s="89" t="s">
        <v>664</v>
      </c>
      <c r="E46" s="10"/>
      <c r="F46" s="339" t="s">
        <v>844</v>
      </c>
      <c r="G46" s="341"/>
      <c r="H46" s="342"/>
      <c r="I46" s="467" t="s">
        <v>845</v>
      </c>
      <c r="J46" s="468"/>
      <c r="K46" s="469"/>
      <c r="L46" s="1">
        <v>27</v>
      </c>
    </row>
    <row r="47" spans="3:12" ht="13.5">
      <c r="C47" s="1" t="s">
        <v>270</v>
      </c>
      <c r="D47" s="5"/>
      <c r="E47" s="10" t="s">
        <v>664</v>
      </c>
      <c r="F47" s="339"/>
      <c r="G47" s="341"/>
      <c r="H47" s="342"/>
      <c r="I47" s="339"/>
      <c r="J47" s="341"/>
      <c r="K47" s="342"/>
      <c r="L47" s="1"/>
    </row>
    <row r="48" spans="3:12" ht="13.5">
      <c r="C48" s="1" t="s">
        <v>271</v>
      </c>
      <c r="D48" s="5"/>
      <c r="E48" s="10" t="s">
        <v>664</v>
      </c>
      <c r="F48" s="339"/>
      <c r="G48" s="341"/>
      <c r="H48" s="342"/>
      <c r="I48" s="339"/>
      <c r="J48" s="341"/>
      <c r="K48" s="342"/>
      <c r="L48" s="1"/>
    </row>
    <row r="49" spans="3:12" ht="13.5">
      <c r="C49" s="1" t="s">
        <v>272</v>
      </c>
      <c r="D49" s="5"/>
      <c r="E49" s="10" t="s">
        <v>664</v>
      </c>
      <c r="F49" s="339"/>
      <c r="G49" s="341"/>
      <c r="H49" s="342"/>
      <c r="I49" s="339"/>
      <c r="J49" s="341"/>
      <c r="K49" s="342"/>
      <c r="L49" s="1"/>
    </row>
    <row r="50" spans="3:12" ht="13.5">
      <c r="C50" s="1" t="s">
        <v>273</v>
      </c>
      <c r="D50" s="5"/>
      <c r="E50" s="10"/>
      <c r="F50" s="339"/>
      <c r="G50" s="341"/>
      <c r="H50" s="342"/>
      <c r="I50" s="339"/>
      <c r="J50" s="341"/>
      <c r="K50" s="342"/>
      <c r="L50" s="1"/>
    </row>
    <row r="51" spans="3:12" ht="13.5">
      <c r="C51" s="1" t="s">
        <v>274</v>
      </c>
      <c r="D51" s="5"/>
      <c r="E51" s="10" t="s">
        <v>664</v>
      </c>
      <c r="F51" s="339"/>
      <c r="G51" s="341"/>
      <c r="H51" s="342"/>
      <c r="I51" s="339"/>
      <c r="J51" s="341"/>
      <c r="K51" s="342"/>
      <c r="L51" s="1"/>
    </row>
    <row r="52" spans="3:12" ht="13.5">
      <c r="C52" s="1" t="s">
        <v>275</v>
      </c>
      <c r="D52" s="5"/>
      <c r="E52" s="16" t="s">
        <v>664</v>
      </c>
      <c r="F52" s="339"/>
      <c r="G52" s="341"/>
      <c r="H52" s="342"/>
      <c r="I52" s="339"/>
      <c r="J52" s="341"/>
      <c r="K52" s="342"/>
      <c r="L52" s="1"/>
    </row>
    <row r="53" spans="3:12" ht="13.5">
      <c r="C53" s="1" t="s">
        <v>276</v>
      </c>
      <c r="D53" s="5"/>
      <c r="E53" s="16" t="s">
        <v>664</v>
      </c>
      <c r="F53" s="339"/>
      <c r="G53" s="341"/>
      <c r="H53" s="342"/>
      <c r="I53" s="339"/>
      <c r="J53" s="341"/>
      <c r="K53" s="342"/>
      <c r="L53" s="1"/>
    </row>
    <row r="54" spans="3:12" ht="13.5">
      <c r="C54" s="1" t="s">
        <v>277</v>
      </c>
      <c r="D54" s="5"/>
      <c r="E54" s="16" t="s">
        <v>664</v>
      </c>
      <c r="F54" s="339"/>
      <c r="G54" s="341"/>
      <c r="H54" s="342"/>
      <c r="I54" s="339"/>
      <c r="J54" s="341"/>
      <c r="K54" s="342"/>
      <c r="L54" s="1"/>
    </row>
    <row r="55" spans="3:12" ht="13.5">
      <c r="C55" s="1" t="s">
        <v>278</v>
      </c>
      <c r="D55" s="5"/>
      <c r="E55" s="16" t="s">
        <v>664</v>
      </c>
      <c r="F55" s="339"/>
      <c r="G55" s="341"/>
      <c r="H55" s="342"/>
      <c r="I55" s="339"/>
      <c r="J55" s="341"/>
      <c r="K55" s="342"/>
      <c r="L55" s="1"/>
    </row>
    <row r="56" spans="3:12" ht="13.5">
      <c r="C56" s="1" t="s">
        <v>279</v>
      </c>
      <c r="D56" s="5"/>
      <c r="E56" s="16" t="s">
        <v>664</v>
      </c>
      <c r="F56" s="339"/>
      <c r="G56" s="341"/>
      <c r="H56" s="342"/>
      <c r="I56" s="339"/>
      <c r="J56" s="341"/>
      <c r="K56" s="342"/>
      <c r="L56" s="1"/>
    </row>
    <row r="57" spans="3:12" ht="13.5">
      <c r="C57" s="1" t="s">
        <v>280</v>
      </c>
      <c r="D57" s="5"/>
      <c r="E57" s="16" t="s">
        <v>664</v>
      </c>
      <c r="F57" s="339"/>
      <c r="G57" s="341"/>
      <c r="H57" s="342"/>
      <c r="I57" s="339"/>
      <c r="J57" s="341"/>
      <c r="K57" s="342"/>
      <c r="L57" s="1"/>
    </row>
    <row r="58" spans="3:12" ht="13.5">
      <c r="C58" s="1"/>
      <c r="D58" s="5"/>
      <c r="E58" s="7"/>
      <c r="F58" s="312"/>
      <c r="G58" s="302"/>
      <c r="H58" s="303"/>
      <c r="I58" s="312"/>
      <c r="J58" s="302"/>
      <c r="K58" s="303"/>
      <c r="L58" s="1"/>
    </row>
    <row r="59" spans="3:12" ht="13.5">
      <c r="C59" s="1" t="s">
        <v>307</v>
      </c>
      <c r="D59" s="13">
        <f>COUNTA(D41:D57)</f>
        <v>3</v>
      </c>
      <c r="E59" s="26">
        <f>COUNTA(E41:E57)</f>
        <v>13</v>
      </c>
      <c r="F59" s="312"/>
      <c r="G59" s="302"/>
      <c r="H59" s="303"/>
      <c r="I59" s="312"/>
      <c r="J59" s="302"/>
      <c r="K59" s="303"/>
      <c r="L59" s="12">
        <f>SUM(L41:L57)</f>
        <v>60</v>
      </c>
    </row>
    <row r="60" spans="3:12" ht="13.5">
      <c r="C60" s="18"/>
      <c r="D60" s="20"/>
      <c r="E60" s="20"/>
      <c r="F60" s="186"/>
      <c r="G60" s="186"/>
      <c r="H60" s="186"/>
      <c r="I60" s="186"/>
      <c r="J60" s="186"/>
      <c r="K60" s="186"/>
      <c r="L60" s="20"/>
    </row>
    <row r="61" spans="3:12" ht="13.5">
      <c r="C61" s="18"/>
      <c r="D61" s="20"/>
      <c r="E61" s="20"/>
      <c r="F61" s="186"/>
      <c r="G61" s="186"/>
      <c r="H61" s="186"/>
      <c r="I61" s="186"/>
      <c r="J61" s="186"/>
      <c r="K61" s="186"/>
      <c r="L61" s="20"/>
    </row>
    <row r="62" spans="3:12" ht="13.5">
      <c r="C62" s="18"/>
      <c r="D62" s="20"/>
      <c r="E62" s="20"/>
      <c r="F62" s="186"/>
      <c r="G62" s="186"/>
      <c r="H62" s="186"/>
      <c r="I62" s="186"/>
      <c r="J62" s="186"/>
      <c r="K62" s="186"/>
      <c r="L62" s="20"/>
    </row>
    <row r="63" spans="3:12" ht="13.5">
      <c r="C63" s="18"/>
      <c r="D63" s="20"/>
      <c r="E63" s="20"/>
      <c r="F63" s="186"/>
      <c r="G63" s="186"/>
      <c r="H63" s="186"/>
      <c r="I63" s="186"/>
      <c r="J63" s="186"/>
      <c r="K63" s="186"/>
      <c r="L63" s="20"/>
    </row>
    <row r="64" spans="3:12" ht="13.5">
      <c r="C64" s="18"/>
      <c r="D64" s="20"/>
      <c r="E64" s="20"/>
      <c r="F64" s="186"/>
      <c r="G64" s="186"/>
      <c r="H64" s="186"/>
      <c r="I64" s="186"/>
      <c r="J64" s="186"/>
      <c r="K64" s="186"/>
      <c r="L64" s="20"/>
    </row>
    <row r="65" spans="3:12" ht="13.5">
      <c r="C65" s="18"/>
      <c r="D65" s="20"/>
      <c r="E65" s="20"/>
      <c r="F65" s="186"/>
      <c r="G65" s="186"/>
      <c r="H65" s="186"/>
      <c r="I65" s="186"/>
      <c r="J65" s="186"/>
      <c r="K65" s="186"/>
      <c r="L65" s="20"/>
    </row>
    <row r="66" spans="3:12" ht="13.5">
      <c r="C66" s="18"/>
      <c r="D66" s="20"/>
      <c r="E66" s="20"/>
      <c r="F66" s="186"/>
      <c r="G66" s="186"/>
      <c r="H66" s="186"/>
      <c r="I66" s="186"/>
      <c r="J66" s="186"/>
      <c r="K66" s="186"/>
      <c r="L66" s="20"/>
    </row>
    <row r="67" spans="3:12" ht="13.5">
      <c r="C67" s="18"/>
      <c r="D67" s="20"/>
      <c r="E67" s="20"/>
      <c r="F67" s="186"/>
      <c r="G67" s="186"/>
      <c r="H67" s="186"/>
      <c r="I67" s="186"/>
      <c r="J67" s="186"/>
      <c r="K67" s="186"/>
      <c r="L67" s="20"/>
    </row>
    <row r="68" spans="3:12" ht="13.5">
      <c r="C68" s="18"/>
      <c r="D68" s="20"/>
      <c r="E68" s="20"/>
      <c r="F68" s="186"/>
      <c r="G68" s="186"/>
      <c r="H68" s="186"/>
      <c r="I68" s="186"/>
      <c r="J68" s="186"/>
      <c r="K68" s="186"/>
      <c r="L68" s="20"/>
    </row>
    <row r="69" spans="3:12" ht="13.5">
      <c r="C69" s="18"/>
      <c r="D69" s="20"/>
      <c r="E69" s="20"/>
      <c r="F69" s="186"/>
      <c r="G69" s="186"/>
      <c r="H69" s="186"/>
      <c r="I69" s="186"/>
      <c r="J69" s="186"/>
      <c r="K69" s="186"/>
      <c r="L69" s="20"/>
    </row>
    <row r="70" spans="3:12" ht="13.5">
      <c r="C70" s="18"/>
      <c r="D70" s="20"/>
      <c r="E70" s="20"/>
      <c r="F70" s="186"/>
      <c r="G70" s="186"/>
      <c r="H70" s="186"/>
      <c r="I70" s="186"/>
      <c r="J70" s="186"/>
      <c r="K70" s="186"/>
      <c r="L70" s="20"/>
    </row>
    <row r="71" spans="3:12" ht="13.5">
      <c r="C71" s="18"/>
      <c r="D71" s="20"/>
      <c r="E71" s="20"/>
      <c r="F71" s="186"/>
      <c r="G71" s="186"/>
      <c r="H71" s="186"/>
      <c r="I71" s="186"/>
      <c r="J71" s="186"/>
      <c r="K71" s="186"/>
      <c r="L71" s="20"/>
    </row>
    <row r="72" spans="3:12" ht="13.5">
      <c r="C72" s="18"/>
      <c r="D72" s="20"/>
      <c r="E72" s="20"/>
      <c r="F72" s="186"/>
      <c r="G72" s="186"/>
      <c r="H72" s="186"/>
      <c r="I72" s="186"/>
      <c r="J72" s="186"/>
      <c r="K72" s="186"/>
      <c r="L72" s="20"/>
    </row>
    <row r="73" spans="3:12" ht="13.5">
      <c r="C73" s="18"/>
      <c r="D73" s="20"/>
      <c r="E73" s="20"/>
      <c r="F73" s="186"/>
      <c r="G73" s="186"/>
      <c r="H73" s="186"/>
      <c r="I73" s="186"/>
      <c r="J73" s="186"/>
      <c r="K73" s="186"/>
      <c r="L73" s="20"/>
    </row>
    <row r="74" spans="3:12" ht="13.5">
      <c r="C74" s="18"/>
      <c r="D74" s="20"/>
      <c r="E74" s="20"/>
      <c r="F74" s="186"/>
      <c r="G74" s="186"/>
      <c r="H74" s="186"/>
      <c r="I74" s="186"/>
      <c r="J74" s="186"/>
      <c r="K74" s="186"/>
      <c r="L74" s="20"/>
    </row>
    <row r="75" spans="3:12" ht="13.5">
      <c r="C75" s="18"/>
      <c r="D75" s="20"/>
      <c r="E75" s="20"/>
      <c r="F75" s="186"/>
      <c r="G75" s="186"/>
      <c r="H75" s="186"/>
      <c r="I75" s="186"/>
      <c r="J75" s="186"/>
      <c r="K75" s="186"/>
      <c r="L75" s="20"/>
    </row>
    <row r="76" spans="3:12" ht="13.5">
      <c r="C76" s="18"/>
      <c r="D76" s="20"/>
      <c r="E76" s="20"/>
      <c r="F76" s="186"/>
      <c r="G76" s="186"/>
      <c r="H76" s="186"/>
      <c r="I76" s="186"/>
      <c r="J76" s="186"/>
      <c r="K76" s="186"/>
      <c r="L76" s="20"/>
    </row>
    <row r="77" spans="3:12" ht="13.5">
      <c r="C77" s="18"/>
      <c r="D77" s="20"/>
      <c r="E77" s="20"/>
      <c r="F77" s="186"/>
      <c r="G77" s="186"/>
      <c r="H77" s="186"/>
      <c r="I77" s="186"/>
      <c r="J77" s="186"/>
      <c r="K77" s="186"/>
      <c r="L77" s="20"/>
    </row>
    <row r="79" spans="3:6" ht="13.5">
      <c r="C79" s="294" t="s">
        <v>365</v>
      </c>
      <c r="D79" s="294"/>
      <c r="E79" s="294"/>
      <c r="F79" s="294"/>
    </row>
    <row r="81" spans="3:14" ht="13.5">
      <c r="C81" s="1"/>
      <c r="D81" s="9" t="s">
        <v>366</v>
      </c>
      <c r="E81" s="10" t="s">
        <v>367</v>
      </c>
      <c r="F81" s="295" t="s">
        <v>368</v>
      </c>
      <c r="G81" s="295"/>
      <c r="H81" s="295" t="s">
        <v>369</v>
      </c>
      <c r="I81" s="295"/>
      <c r="J81" s="466" t="s">
        <v>370</v>
      </c>
      <c r="K81" s="292"/>
      <c r="L81" s="295" t="s">
        <v>371</v>
      </c>
      <c r="M81" s="295"/>
      <c r="N81" s="2" t="s">
        <v>372</v>
      </c>
    </row>
    <row r="82" spans="3:14" ht="13.5">
      <c r="C82" s="1" t="s">
        <v>264</v>
      </c>
      <c r="D82" s="9"/>
      <c r="E82" s="103" t="s">
        <v>667</v>
      </c>
      <c r="F82" s="292"/>
      <c r="G82" s="292"/>
      <c r="H82" s="292"/>
      <c r="I82" s="292"/>
      <c r="J82" s="292"/>
      <c r="K82" s="292"/>
      <c r="L82" s="386"/>
      <c r="M82" s="386"/>
      <c r="N82" s="12"/>
    </row>
    <row r="83" spans="3:14" ht="33" customHeight="1">
      <c r="C83" s="1" t="s">
        <v>265</v>
      </c>
      <c r="D83" s="9" t="s">
        <v>664</v>
      </c>
      <c r="E83" s="10"/>
      <c r="F83" s="465" t="s">
        <v>725</v>
      </c>
      <c r="G83" s="465"/>
      <c r="H83" s="296" t="s">
        <v>726</v>
      </c>
      <c r="I83" s="296"/>
      <c r="J83" s="292" t="s">
        <v>727</v>
      </c>
      <c r="K83" s="292"/>
      <c r="L83" s="386">
        <v>100000</v>
      </c>
      <c r="M83" s="386"/>
      <c r="N83" s="12">
        <v>0</v>
      </c>
    </row>
    <row r="84" spans="3:14" ht="13.5">
      <c r="C84" s="1" t="s">
        <v>266</v>
      </c>
      <c r="D84" s="9"/>
      <c r="E84" s="10" t="s">
        <v>664</v>
      </c>
      <c r="F84" s="292"/>
      <c r="G84" s="292"/>
      <c r="H84" s="292"/>
      <c r="I84" s="292"/>
      <c r="J84" s="292"/>
      <c r="K84" s="292"/>
      <c r="L84" s="386"/>
      <c r="M84" s="386"/>
      <c r="N84" s="12"/>
    </row>
    <row r="85" spans="3:14" ht="13.5">
      <c r="C85" s="1" t="s">
        <v>267</v>
      </c>
      <c r="D85" s="9"/>
      <c r="E85" s="10" t="s">
        <v>664</v>
      </c>
      <c r="F85" s="292"/>
      <c r="G85" s="292"/>
      <c r="H85" s="292"/>
      <c r="I85" s="292"/>
      <c r="J85" s="292"/>
      <c r="K85" s="292"/>
      <c r="L85" s="386"/>
      <c r="M85" s="386"/>
      <c r="N85" s="12"/>
    </row>
    <row r="86" spans="3:14" ht="13.5">
      <c r="C86" s="1" t="s">
        <v>268</v>
      </c>
      <c r="D86" s="9"/>
      <c r="E86" s="10" t="s">
        <v>664</v>
      </c>
      <c r="F86" s="292"/>
      <c r="G86" s="292"/>
      <c r="H86" s="292"/>
      <c r="I86" s="292"/>
      <c r="J86" s="292"/>
      <c r="K86" s="292"/>
      <c r="L86" s="386"/>
      <c r="M86" s="386"/>
      <c r="N86" s="12"/>
    </row>
    <row r="87" spans="3:14" ht="38.25" customHeight="1">
      <c r="C87" s="1" t="s">
        <v>269</v>
      </c>
      <c r="D87" s="9" t="s">
        <v>664</v>
      </c>
      <c r="E87" s="10"/>
      <c r="F87" s="320" t="s">
        <v>846</v>
      </c>
      <c r="G87" s="320"/>
      <c r="H87" s="356" t="s">
        <v>847</v>
      </c>
      <c r="I87" s="356"/>
      <c r="J87" s="356" t="s">
        <v>848</v>
      </c>
      <c r="K87" s="356"/>
      <c r="L87" s="386">
        <v>60000</v>
      </c>
      <c r="M87" s="386"/>
      <c r="N87" s="12">
        <v>6</v>
      </c>
    </row>
    <row r="88" spans="3:14" ht="34.5" customHeight="1">
      <c r="C88" s="1" t="s">
        <v>270</v>
      </c>
      <c r="D88" s="9" t="s">
        <v>664</v>
      </c>
      <c r="E88" s="10"/>
      <c r="F88" s="296" t="s">
        <v>862</v>
      </c>
      <c r="G88" s="296"/>
      <c r="H88" s="296" t="s">
        <v>863</v>
      </c>
      <c r="I88" s="296"/>
      <c r="J88" s="296" t="s">
        <v>864</v>
      </c>
      <c r="K88" s="296"/>
      <c r="L88" s="386">
        <v>60000</v>
      </c>
      <c r="M88" s="386"/>
      <c r="N88" s="12">
        <v>236</v>
      </c>
    </row>
    <row r="89" spans="3:14" ht="13.5">
      <c r="C89" s="1" t="s">
        <v>271</v>
      </c>
      <c r="D89" s="9"/>
      <c r="E89" s="10" t="s">
        <v>664</v>
      </c>
      <c r="F89" s="292"/>
      <c r="G89" s="292"/>
      <c r="H89" s="292"/>
      <c r="I89" s="292"/>
      <c r="J89" s="292"/>
      <c r="K89" s="292"/>
      <c r="L89" s="386"/>
      <c r="M89" s="386"/>
      <c r="N89" s="12"/>
    </row>
    <row r="90" spans="3:14" ht="13.5">
      <c r="C90" s="1" t="s">
        <v>272</v>
      </c>
      <c r="D90" s="9"/>
      <c r="E90" s="10" t="s">
        <v>664</v>
      </c>
      <c r="F90" s="292"/>
      <c r="G90" s="292"/>
      <c r="H90" s="292"/>
      <c r="I90" s="292"/>
      <c r="J90" s="292"/>
      <c r="K90" s="292"/>
      <c r="L90" s="386"/>
      <c r="M90" s="386"/>
      <c r="N90" s="12"/>
    </row>
    <row r="91" spans="3:15" ht="76.5" customHeight="1">
      <c r="C91" s="1" t="s">
        <v>273</v>
      </c>
      <c r="D91" s="9" t="s">
        <v>664</v>
      </c>
      <c r="E91" s="10"/>
      <c r="F91" s="339" t="s">
        <v>50</v>
      </c>
      <c r="G91" s="342"/>
      <c r="H91" s="292"/>
      <c r="I91" s="292"/>
      <c r="J91" s="289" t="s">
        <v>51</v>
      </c>
      <c r="K91" s="291"/>
      <c r="L91" s="386">
        <v>50000</v>
      </c>
      <c r="M91" s="386"/>
      <c r="N91" s="12">
        <v>5</v>
      </c>
      <c r="O91" s="137" t="s">
        <v>52</v>
      </c>
    </row>
    <row r="92" spans="3:14" ht="13.5">
      <c r="C92" s="1" t="s">
        <v>274</v>
      </c>
      <c r="D92" s="9"/>
      <c r="E92" s="10" t="s">
        <v>664</v>
      </c>
      <c r="F92" s="292"/>
      <c r="G92" s="292"/>
      <c r="H92" s="292"/>
      <c r="I92" s="292"/>
      <c r="J92" s="292"/>
      <c r="K92" s="292"/>
      <c r="L92" s="386"/>
      <c r="M92" s="386"/>
      <c r="N92" s="12"/>
    </row>
    <row r="93" spans="3:15" ht="70.5" customHeight="1">
      <c r="C93" s="1" t="s">
        <v>275</v>
      </c>
      <c r="D93" s="16" t="s">
        <v>664</v>
      </c>
      <c r="E93" s="10"/>
      <c r="F93" s="336" t="s">
        <v>96</v>
      </c>
      <c r="G93" s="336"/>
      <c r="H93" s="293" t="s">
        <v>97</v>
      </c>
      <c r="I93" s="293"/>
      <c r="J93" s="293" t="s">
        <v>98</v>
      </c>
      <c r="K93" s="293"/>
      <c r="L93" s="386">
        <v>65000</v>
      </c>
      <c r="M93" s="386"/>
      <c r="N93" s="12">
        <v>33</v>
      </c>
      <c r="O93" s="137" t="s">
        <v>99</v>
      </c>
    </row>
    <row r="94" spans="3:14" ht="45" customHeight="1">
      <c r="C94" s="1" t="s">
        <v>276</v>
      </c>
      <c r="D94" s="16" t="s">
        <v>664</v>
      </c>
      <c r="E94" s="10"/>
      <c r="F94" s="336" t="s">
        <v>182</v>
      </c>
      <c r="G94" s="336"/>
      <c r="H94" s="293" t="s">
        <v>183</v>
      </c>
      <c r="I94" s="293"/>
      <c r="J94" s="292"/>
      <c r="K94" s="292"/>
      <c r="L94" s="386">
        <v>51600</v>
      </c>
      <c r="M94" s="386"/>
      <c r="N94" s="12">
        <v>0</v>
      </c>
    </row>
    <row r="95" spans="3:14" ht="13.5">
      <c r="C95" s="1" t="s">
        <v>277</v>
      </c>
      <c r="D95" s="9"/>
      <c r="E95" s="10" t="s">
        <v>664</v>
      </c>
      <c r="F95" s="292"/>
      <c r="G95" s="292"/>
      <c r="H95" s="292"/>
      <c r="I95" s="292"/>
      <c r="J95" s="292"/>
      <c r="K95" s="292"/>
      <c r="L95" s="386"/>
      <c r="M95" s="386"/>
      <c r="N95" s="12"/>
    </row>
    <row r="96" spans="3:14" ht="36" customHeight="1">
      <c r="C96" s="1" t="s">
        <v>278</v>
      </c>
      <c r="D96" s="16" t="s">
        <v>664</v>
      </c>
      <c r="E96" s="10"/>
      <c r="F96" s="339" t="s">
        <v>229</v>
      </c>
      <c r="G96" s="342"/>
      <c r="H96" s="293" t="s">
        <v>230</v>
      </c>
      <c r="I96" s="293"/>
      <c r="J96" s="338" t="s">
        <v>231</v>
      </c>
      <c r="K96" s="338"/>
      <c r="L96" s="386">
        <v>60000</v>
      </c>
      <c r="M96" s="386"/>
      <c r="N96" s="12">
        <v>18</v>
      </c>
    </row>
    <row r="97" spans="3:14" ht="45" customHeight="1">
      <c r="C97" s="1" t="s">
        <v>279</v>
      </c>
      <c r="D97" s="16" t="s">
        <v>664</v>
      </c>
      <c r="E97" s="10"/>
      <c r="F97" s="339" t="s">
        <v>114</v>
      </c>
      <c r="G97" s="342"/>
      <c r="H97" s="289" t="s">
        <v>115</v>
      </c>
      <c r="I97" s="291"/>
      <c r="J97" s="289" t="s">
        <v>116</v>
      </c>
      <c r="K97" s="291"/>
      <c r="L97" s="461" t="s">
        <v>117</v>
      </c>
      <c r="M97" s="462"/>
      <c r="N97" s="12">
        <v>69</v>
      </c>
    </row>
    <row r="98" spans="3:14" ht="39" customHeight="1">
      <c r="C98" s="1" t="s">
        <v>280</v>
      </c>
      <c r="D98" s="16" t="s">
        <v>664</v>
      </c>
      <c r="E98" s="7"/>
      <c r="F98" s="378" t="s">
        <v>888</v>
      </c>
      <c r="G98" s="378"/>
      <c r="H98" s="378" t="s">
        <v>889</v>
      </c>
      <c r="I98" s="378"/>
      <c r="J98" s="463" t="s">
        <v>890</v>
      </c>
      <c r="K98" s="464"/>
      <c r="L98" s="386">
        <v>45000</v>
      </c>
      <c r="M98" s="386"/>
      <c r="N98" s="12">
        <v>60</v>
      </c>
    </row>
    <row r="99" spans="3:14" ht="13.5">
      <c r="C99" s="1"/>
      <c r="D99" s="5"/>
      <c r="E99" s="7"/>
      <c r="F99" s="292"/>
      <c r="G99" s="292"/>
      <c r="H99" s="292"/>
      <c r="I99" s="292"/>
      <c r="J99" s="292"/>
      <c r="K99" s="292"/>
      <c r="L99" s="386"/>
      <c r="M99" s="386"/>
      <c r="N99" s="12"/>
    </row>
    <row r="100" spans="3:14" ht="13.5">
      <c r="C100" s="1" t="s">
        <v>307</v>
      </c>
      <c r="D100" s="5">
        <f>COUNTA(D82:D98)</f>
        <v>9</v>
      </c>
      <c r="E100" s="7">
        <f>COUNTA(E82:E98)</f>
        <v>8</v>
      </c>
      <c r="F100" s="292"/>
      <c r="G100" s="292"/>
      <c r="H100" s="292"/>
      <c r="I100" s="292"/>
      <c r="J100" s="292"/>
      <c r="K100" s="292"/>
      <c r="L100" s="386">
        <f>AVERAGE(L82:M98)</f>
        <v>61450</v>
      </c>
      <c r="M100" s="386"/>
      <c r="N100" s="12">
        <f>SUM(N82:N98)</f>
        <v>427</v>
      </c>
    </row>
    <row r="105" spans="3:6" ht="13.5">
      <c r="C105" s="294" t="s">
        <v>373</v>
      </c>
      <c r="D105" s="294"/>
      <c r="E105" s="294"/>
      <c r="F105" s="294"/>
    </row>
    <row r="106" spans="3:6" ht="13.5">
      <c r="C106" s="8"/>
      <c r="D106" s="8"/>
      <c r="E106" s="8"/>
      <c r="F106" s="8"/>
    </row>
    <row r="107" spans="3:15" ht="13.5">
      <c r="C107" s="292"/>
      <c r="D107" s="322" t="s">
        <v>376</v>
      </c>
      <c r="E107" s="322"/>
      <c r="F107" s="322" t="s">
        <v>377</v>
      </c>
      <c r="G107" s="322"/>
      <c r="H107" s="322" t="s">
        <v>380</v>
      </c>
      <c r="I107" s="322"/>
      <c r="J107" s="322"/>
      <c r="K107" s="322"/>
      <c r="M107" s="459" t="s">
        <v>885</v>
      </c>
      <c r="N107" s="460"/>
      <c r="O107" s="460"/>
    </row>
    <row r="108" spans="3:15" ht="13.5">
      <c r="C108" s="292"/>
      <c r="D108" s="27" t="s">
        <v>374</v>
      </c>
      <c r="E108" s="28" t="s">
        <v>375</v>
      </c>
      <c r="F108" s="27" t="s">
        <v>378</v>
      </c>
      <c r="G108" s="28" t="s">
        <v>379</v>
      </c>
      <c r="H108" s="27" t="s">
        <v>378</v>
      </c>
      <c r="I108" s="29" t="s">
        <v>381</v>
      </c>
      <c r="J108" s="24" t="s">
        <v>382</v>
      </c>
      <c r="K108" s="28" t="s">
        <v>299</v>
      </c>
      <c r="M108" s="460"/>
      <c r="N108" s="460"/>
      <c r="O108" s="460"/>
    </row>
    <row r="109" spans="3:15" ht="13.5">
      <c r="C109" s="1" t="s">
        <v>264</v>
      </c>
      <c r="D109" s="89" t="s">
        <v>667</v>
      </c>
      <c r="E109" s="10"/>
      <c r="F109" s="5"/>
      <c r="G109" s="26"/>
      <c r="H109" s="142"/>
      <c r="I109" s="143"/>
      <c r="J109" s="144"/>
      <c r="K109" s="26"/>
      <c r="M109" s="127"/>
      <c r="N109" s="127"/>
      <c r="O109" s="127"/>
    </row>
    <row r="110" spans="3:15" ht="13.5">
      <c r="C110" s="1" t="s">
        <v>265</v>
      </c>
      <c r="D110" s="5"/>
      <c r="E110" s="10" t="s">
        <v>664</v>
      </c>
      <c r="F110" s="5"/>
      <c r="G110" s="26"/>
      <c r="H110" s="142"/>
      <c r="I110" s="143"/>
      <c r="J110" s="144"/>
      <c r="K110" s="26"/>
      <c r="M110" s="455" t="s">
        <v>1</v>
      </c>
      <c r="N110" s="403"/>
      <c r="O110" s="403"/>
    </row>
    <row r="111" spans="3:15" ht="13.5">
      <c r="C111" s="1" t="s">
        <v>266</v>
      </c>
      <c r="D111" s="5"/>
      <c r="E111" s="10" t="s">
        <v>664</v>
      </c>
      <c r="F111" s="5"/>
      <c r="G111" s="26"/>
      <c r="H111" s="142"/>
      <c r="I111" s="143"/>
      <c r="J111" s="144"/>
      <c r="K111" s="26"/>
      <c r="M111" s="403"/>
      <c r="N111" s="403"/>
      <c r="O111" s="403"/>
    </row>
    <row r="112" spans="3:15" ht="13.5">
      <c r="C112" s="1" t="s">
        <v>267</v>
      </c>
      <c r="D112" s="5"/>
      <c r="E112" s="10"/>
      <c r="F112" s="5"/>
      <c r="G112" s="26"/>
      <c r="H112" s="145">
        <v>3037200</v>
      </c>
      <c r="I112" s="421" t="s">
        <v>789</v>
      </c>
      <c r="J112" s="456"/>
      <c r="K112" s="26">
        <v>6</v>
      </c>
      <c r="M112" s="403"/>
      <c r="N112" s="403"/>
      <c r="O112" s="403"/>
    </row>
    <row r="113" spans="3:15" ht="13.5">
      <c r="C113" s="1" t="s">
        <v>268</v>
      </c>
      <c r="D113" s="5"/>
      <c r="E113" s="10" t="s">
        <v>664</v>
      </c>
      <c r="F113" s="5"/>
      <c r="G113" s="26"/>
      <c r="H113" s="142"/>
      <c r="I113" s="143"/>
      <c r="J113" s="144"/>
      <c r="K113" s="26"/>
      <c r="M113" s="403"/>
      <c r="N113" s="403"/>
      <c r="O113" s="403"/>
    </row>
    <row r="114" spans="3:15" ht="13.5">
      <c r="C114" s="1" t="s">
        <v>269</v>
      </c>
      <c r="D114" s="5"/>
      <c r="E114" s="10" t="s">
        <v>664</v>
      </c>
      <c r="F114" s="5"/>
      <c r="G114" s="26"/>
      <c r="H114" s="142"/>
      <c r="I114" s="143"/>
      <c r="J114" s="144"/>
      <c r="K114" s="26"/>
      <c r="M114" s="403"/>
      <c r="N114" s="403"/>
      <c r="O114" s="403"/>
    </row>
    <row r="115" spans="3:11" ht="13.5">
      <c r="C115" s="1" t="s">
        <v>270</v>
      </c>
      <c r="D115" s="5"/>
      <c r="E115" s="10" t="s">
        <v>664</v>
      </c>
      <c r="F115" s="5"/>
      <c r="G115" s="26"/>
      <c r="H115" s="142"/>
      <c r="I115" s="143"/>
      <c r="J115" s="144"/>
      <c r="K115" s="26"/>
    </row>
    <row r="116" spans="3:11" ht="33.75">
      <c r="C116" s="1" t="s">
        <v>271</v>
      </c>
      <c r="D116" s="89" t="s">
        <v>664</v>
      </c>
      <c r="E116" s="10"/>
      <c r="F116" s="5"/>
      <c r="G116" s="26"/>
      <c r="H116" s="146" t="s">
        <v>2</v>
      </c>
      <c r="I116" s="147" t="s">
        <v>884</v>
      </c>
      <c r="J116" s="139" t="s">
        <v>0</v>
      </c>
      <c r="K116" s="26">
        <v>6</v>
      </c>
    </row>
    <row r="117" spans="3:11" ht="13.5">
      <c r="C117" s="1" t="s">
        <v>272</v>
      </c>
      <c r="D117" s="5"/>
      <c r="E117" s="10" t="s">
        <v>664</v>
      </c>
      <c r="F117" s="5"/>
      <c r="G117" s="26"/>
      <c r="H117" s="142"/>
      <c r="I117" s="143"/>
      <c r="J117" s="144"/>
      <c r="K117" s="26"/>
    </row>
    <row r="118" spans="3:11" ht="13.5">
      <c r="C118" s="1" t="s">
        <v>273</v>
      </c>
      <c r="D118" s="5"/>
      <c r="E118" s="10"/>
      <c r="F118" s="5"/>
      <c r="G118" s="26"/>
      <c r="H118" s="142"/>
      <c r="I118" s="143"/>
      <c r="J118" s="144"/>
      <c r="K118" s="26"/>
    </row>
    <row r="119" spans="3:11" ht="33.75">
      <c r="C119" s="1" t="s">
        <v>274</v>
      </c>
      <c r="D119" s="89" t="s">
        <v>664</v>
      </c>
      <c r="E119" s="10"/>
      <c r="F119" s="140" t="s">
        <v>73</v>
      </c>
      <c r="G119" s="26">
        <v>0</v>
      </c>
      <c r="H119" s="142"/>
      <c r="I119" s="74" t="s">
        <v>74</v>
      </c>
      <c r="J119" s="148" t="s">
        <v>75</v>
      </c>
      <c r="K119" s="26"/>
    </row>
    <row r="120" spans="3:11" ht="47.25" customHeight="1">
      <c r="C120" s="1" t="s">
        <v>275</v>
      </c>
      <c r="D120" s="89" t="s">
        <v>664</v>
      </c>
      <c r="E120" s="10"/>
      <c r="F120" s="5"/>
      <c r="G120" s="26"/>
      <c r="H120" s="149" t="s">
        <v>101</v>
      </c>
      <c r="I120" s="457" t="s">
        <v>100</v>
      </c>
      <c r="J120" s="458"/>
      <c r="K120" s="26">
        <v>0</v>
      </c>
    </row>
    <row r="121" spans="3:11" ht="13.5">
      <c r="C121" s="1" t="s">
        <v>276</v>
      </c>
      <c r="D121" s="5"/>
      <c r="E121" s="10" t="s">
        <v>664</v>
      </c>
      <c r="F121" s="5"/>
      <c r="G121" s="26"/>
      <c r="H121" s="142"/>
      <c r="I121" s="143"/>
      <c r="J121" s="144"/>
      <c r="K121" s="26"/>
    </row>
    <row r="122" spans="3:11" ht="13.5">
      <c r="C122" s="1" t="s">
        <v>277</v>
      </c>
      <c r="D122" s="5"/>
      <c r="E122" s="10" t="s">
        <v>664</v>
      </c>
      <c r="F122" s="5"/>
      <c r="G122" s="26"/>
      <c r="H122" s="142"/>
      <c r="I122" s="143"/>
      <c r="J122" s="144"/>
      <c r="K122" s="26"/>
    </row>
    <row r="123" spans="3:11" ht="45">
      <c r="C123" s="1" t="s">
        <v>278</v>
      </c>
      <c r="D123" s="89" t="s">
        <v>664</v>
      </c>
      <c r="E123" s="10"/>
      <c r="F123" s="5"/>
      <c r="G123" s="26"/>
      <c r="H123" s="11">
        <v>800000</v>
      </c>
      <c r="I123" s="150" t="s">
        <v>232</v>
      </c>
      <c r="J123" s="144"/>
      <c r="K123" s="26">
        <v>1</v>
      </c>
    </row>
    <row r="124" spans="3:11" ht="13.5">
      <c r="C124" s="1" t="s">
        <v>279</v>
      </c>
      <c r="D124" s="5"/>
      <c r="E124" s="10" t="s">
        <v>664</v>
      </c>
      <c r="F124" s="5"/>
      <c r="G124" s="26"/>
      <c r="H124" s="142"/>
      <c r="I124" s="143"/>
      <c r="J124" s="144"/>
      <c r="K124" s="26"/>
    </row>
    <row r="125" spans="3:11" ht="13.5">
      <c r="C125" s="1" t="s">
        <v>280</v>
      </c>
      <c r="D125" s="5"/>
      <c r="E125" s="185" t="s">
        <v>664</v>
      </c>
      <c r="F125" s="5"/>
      <c r="G125" s="26"/>
      <c r="H125" s="142"/>
      <c r="I125" s="143"/>
      <c r="J125" s="144"/>
      <c r="K125" s="26"/>
    </row>
    <row r="126" spans="3:11" ht="13.5">
      <c r="C126" s="1"/>
      <c r="D126" s="5"/>
      <c r="E126" s="7"/>
      <c r="F126" s="5"/>
      <c r="G126" s="26"/>
      <c r="H126" s="5"/>
      <c r="I126" s="30"/>
      <c r="J126" s="22"/>
      <c r="K126" s="26"/>
    </row>
    <row r="127" spans="3:11" ht="13.5">
      <c r="C127" s="1" t="s">
        <v>307</v>
      </c>
      <c r="D127" s="13">
        <f>COUNTA(D109:D125)</f>
        <v>5</v>
      </c>
      <c r="E127" s="26">
        <f>COUNTA(E109:E125)</f>
        <v>10</v>
      </c>
      <c r="F127" s="5" t="e">
        <f>AVERAGE(F109:F125)</f>
        <v>#DIV/0!</v>
      </c>
      <c r="G127" s="141">
        <f>SUM(G109:G125)</f>
        <v>0</v>
      </c>
      <c r="H127" s="81">
        <f>AVERAGE(H109:H125)</f>
        <v>1918600</v>
      </c>
      <c r="I127" s="30"/>
      <c r="J127" s="22"/>
      <c r="K127" s="26">
        <f>SUM(K109:K125)</f>
        <v>13</v>
      </c>
    </row>
    <row r="128" spans="3:11" ht="13.5">
      <c r="C128" s="294" t="s">
        <v>383</v>
      </c>
      <c r="D128" s="294"/>
      <c r="E128" s="294"/>
      <c r="F128" s="294"/>
      <c r="H128" s="294" t="s">
        <v>386</v>
      </c>
      <c r="I128" s="294"/>
      <c r="J128" s="294"/>
      <c r="K128" s="294"/>
    </row>
    <row r="130" spans="3:12" ht="13.5">
      <c r="C130" s="1"/>
      <c r="D130" s="9" t="s">
        <v>347</v>
      </c>
      <c r="E130" s="10" t="s">
        <v>384</v>
      </c>
      <c r="F130" s="2" t="s">
        <v>385</v>
      </c>
      <c r="H130" s="1"/>
      <c r="I130" s="9" t="s">
        <v>347</v>
      </c>
      <c r="J130" s="31" t="s">
        <v>378</v>
      </c>
      <c r="K130" s="33" t="s">
        <v>387</v>
      </c>
      <c r="L130" s="14" t="s">
        <v>76</v>
      </c>
    </row>
    <row r="131" spans="3:12" ht="13.5">
      <c r="C131" s="1" t="s">
        <v>264</v>
      </c>
      <c r="D131" s="9"/>
      <c r="E131" s="119"/>
      <c r="F131" s="93" t="s">
        <v>667</v>
      </c>
      <c r="H131" s="1" t="s">
        <v>264</v>
      </c>
      <c r="I131" s="89" t="s">
        <v>667</v>
      </c>
      <c r="J131" s="94" t="s">
        <v>672</v>
      </c>
      <c r="K131" s="22">
        <v>35</v>
      </c>
      <c r="L131" s="14"/>
    </row>
    <row r="132" spans="3:15" ht="13.5">
      <c r="C132" s="1" t="s">
        <v>265</v>
      </c>
      <c r="D132" s="9"/>
      <c r="E132" s="119"/>
      <c r="F132" s="93" t="s">
        <v>664</v>
      </c>
      <c r="H132" s="1" t="s">
        <v>265</v>
      </c>
      <c r="I132" s="89" t="s">
        <v>664</v>
      </c>
      <c r="J132" s="94" t="s">
        <v>728</v>
      </c>
      <c r="K132" s="22">
        <v>6</v>
      </c>
      <c r="L132" s="14"/>
      <c r="N132" s="336" t="s">
        <v>120</v>
      </c>
      <c r="O132" s="336"/>
    </row>
    <row r="133" spans="3:15" ht="13.5">
      <c r="C133" s="1" t="s">
        <v>266</v>
      </c>
      <c r="D133" s="9"/>
      <c r="E133" s="119"/>
      <c r="F133" s="93" t="s">
        <v>664</v>
      </c>
      <c r="H133" s="1" t="s">
        <v>266</v>
      </c>
      <c r="I133" s="5"/>
      <c r="J133" s="94"/>
      <c r="K133" s="22"/>
      <c r="L133" s="14" t="s">
        <v>664</v>
      </c>
      <c r="N133" s="336" t="s">
        <v>121</v>
      </c>
      <c r="O133" s="336"/>
    </row>
    <row r="134" spans="3:15" ht="13.5">
      <c r="C134" s="1" t="s">
        <v>267</v>
      </c>
      <c r="D134" s="9"/>
      <c r="E134" s="119"/>
      <c r="F134" s="93" t="s">
        <v>664</v>
      </c>
      <c r="H134" s="1" t="s">
        <v>267</v>
      </c>
      <c r="I134" s="89" t="s">
        <v>664</v>
      </c>
      <c r="J134" s="94" t="s">
        <v>790</v>
      </c>
      <c r="K134" s="22">
        <v>70</v>
      </c>
      <c r="L134" s="14"/>
      <c r="N134" s="3" t="s">
        <v>122</v>
      </c>
      <c r="O134" s="3" t="s">
        <v>123</v>
      </c>
    </row>
    <row r="135" spans="3:15" ht="13.5">
      <c r="C135" s="1" t="s">
        <v>268</v>
      </c>
      <c r="D135" s="9"/>
      <c r="E135" s="119"/>
      <c r="F135" s="93" t="s">
        <v>664</v>
      </c>
      <c r="H135" s="1" t="s">
        <v>268</v>
      </c>
      <c r="I135" s="5"/>
      <c r="J135" s="94"/>
      <c r="K135" s="22"/>
      <c r="L135" s="14" t="s">
        <v>664</v>
      </c>
      <c r="N135" s="3" t="s">
        <v>124</v>
      </c>
      <c r="O135" s="3" t="s">
        <v>125</v>
      </c>
    </row>
    <row r="136" spans="3:15" ht="13.5">
      <c r="C136" s="1" t="s">
        <v>269</v>
      </c>
      <c r="D136" s="9"/>
      <c r="E136" s="119"/>
      <c r="F136" s="93" t="s">
        <v>664</v>
      </c>
      <c r="H136" s="1" t="s">
        <v>269</v>
      </c>
      <c r="I136" s="89" t="s">
        <v>664</v>
      </c>
      <c r="J136" s="94">
        <v>120000</v>
      </c>
      <c r="K136" s="22">
        <v>61</v>
      </c>
      <c r="L136" s="14"/>
      <c r="N136" s="344" t="s">
        <v>126</v>
      </c>
      <c r="O136" s="344"/>
    </row>
    <row r="137" spans="3:15" ht="13.5">
      <c r="C137" s="1" t="s">
        <v>270</v>
      </c>
      <c r="D137" s="9"/>
      <c r="E137" s="119"/>
      <c r="F137" s="93" t="s">
        <v>664</v>
      </c>
      <c r="H137" s="1" t="s">
        <v>270</v>
      </c>
      <c r="I137" s="89" t="s">
        <v>664</v>
      </c>
      <c r="J137" s="94" t="s">
        <v>865</v>
      </c>
      <c r="K137" s="22">
        <v>118</v>
      </c>
      <c r="L137" s="14"/>
      <c r="N137" s="344"/>
      <c r="O137" s="344"/>
    </row>
    <row r="138" spans="3:15" ht="13.5">
      <c r="C138" s="1" t="s">
        <v>271</v>
      </c>
      <c r="D138" s="9" t="s">
        <v>664</v>
      </c>
      <c r="E138" s="119">
        <v>100</v>
      </c>
      <c r="F138" s="1"/>
      <c r="H138" s="1" t="s">
        <v>271</v>
      </c>
      <c r="I138" s="89" t="s">
        <v>664</v>
      </c>
      <c r="J138" s="94" t="s">
        <v>3</v>
      </c>
      <c r="K138" s="22">
        <v>209</v>
      </c>
      <c r="L138" s="14"/>
      <c r="N138" s="3" t="s">
        <v>127</v>
      </c>
      <c r="O138" s="3" t="s">
        <v>128</v>
      </c>
    </row>
    <row r="139" spans="3:12" ht="13.5">
      <c r="C139" s="1" t="s">
        <v>272</v>
      </c>
      <c r="D139" s="9" t="s">
        <v>664</v>
      </c>
      <c r="E139" s="119" t="s">
        <v>29</v>
      </c>
      <c r="F139" s="1"/>
      <c r="H139" s="1" t="s">
        <v>272</v>
      </c>
      <c r="I139" s="89" t="s">
        <v>664</v>
      </c>
      <c r="J139" s="94">
        <v>1260000</v>
      </c>
      <c r="K139" s="22">
        <v>46</v>
      </c>
      <c r="L139" s="14"/>
    </row>
    <row r="140" spans="3:12" ht="13.5">
      <c r="C140" s="1" t="s">
        <v>273</v>
      </c>
      <c r="D140" s="9" t="s">
        <v>664</v>
      </c>
      <c r="E140" s="119">
        <v>100</v>
      </c>
      <c r="F140" s="1"/>
      <c r="H140" s="1" t="s">
        <v>273</v>
      </c>
      <c r="I140" s="89" t="s">
        <v>664</v>
      </c>
      <c r="J140" s="94">
        <v>3000</v>
      </c>
      <c r="K140" s="22">
        <v>56</v>
      </c>
      <c r="L140" s="14"/>
    </row>
    <row r="141" spans="3:12" ht="13.5">
      <c r="C141" s="1" t="s">
        <v>274</v>
      </c>
      <c r="D141" s="9" t="s">
        <v>664</v>
      </c>
      <c r="E141" s="119">
        <v>0</v>
      </c>
      <c r="F141" s="1"/>
      <c r="H141" s="1" t="s">
        <v>274</v>
      </c>
      <c r="I141" s="5"/>
      <c r="J141" s="94"/>
      <c r="K141" s="22"/>
      <c r="L141" s="14" t="s">
        <v>664</v>
      </c>
    </row>
    <row r="142" spans="3:12" ht="13.5">
      <c r="C142" s="1" t="s">
        <v>275</v>
      </c>
      <c r="D142" s="9" t="s">
        <v>664</v>
      </c>
      <c r="E142" s="119"/>
      <c r="F142" s="1"/>
      <c r="H142" s="1" t="s">
        <v>275</v>
      </c>
      <c r="I142" s="89" t="s">
        <v>664</v>
      </c>
      <c r="J142" s="94"/>
      <c r="K142" s="22"/>
      <c r="L142" s="14"/>
    </row>
    <row r="143" spans="3:12" ht="13.5">
      <c r="C143" s="1" t="s">
        <v>276</v>
      </c>
      <c r="D143" s="9" t="s">
        <v>664</v>
      </c>
      <c r="E143" s="119"/>
      <c r="F143" s="1"/>
      <c r="H143" s="1" t="s">
        <v>276</v>
      </c>
      <c r="I143" s="89" t="s">
        <v>664</v>
      </c>
      <c r="J143" s="94"/>
      <c r="K143" s="22"/>
      <c r="L143" s="14"/>
    </row>
    <row r="144" spans="3:12" ht="13.5">
      <c r="C144" s="1" t="s">
        <v>277</v>
      </c>
      <c r="D144" s="9"/>
      <c r="E144" s="119"/>
      <c r="F144" s="93" t="s">
        <v>664</v>
      </c>
      <c r="H144" s="1" t="s">
        <v>277</v>
      </c>
      <c r="I144" s="5"/>
      <c r="J144" s="94"/>
      <c r="K144" s="22"/>
      <c r="L144" s="14"/>
    </row>
    <row r="145" spans="3:12" ht="13.5">
      <c r="C145" s="1" t="s">
        <v>278</v>
      </c>
      <c r="D145" s="9"/>
      <c r="E145" s="119"/>
      <c r="F145" s="93" t="s">
        <v>664</v>
      </c>
      <c r="H145" s="1" t="s">
        <v>278</v>
      </c>
      <c r="I145" s="89" t="s">
        <v>664</v>
      </c>
      <c r="J145" s="94">
        <v>30000</v>
      </c>
      <c r="K145" s="22">
        <v>4</v>
      </c>
      <c r="L145" s="14"/>
    </row>
    <row r="146" spans="3:12" ht="13.5">
      <c r="C146" s="1" t="s">
        <v>279</v>
      </c>
      <c r="D146" s="9" t="s">
        <v>664</v>
      </c>
      <c r="E146" s="119" t="s">
        <v>118</v>
      </c>
      <c r="F146" s="1"/>
      <c r="H146" s="1" t="s">
        <v>279</v>
      </c>
      <c r="I146" s="89" t="s">
        <v>664</v>
      </c>
      <c r="J146" s="94" t="s">
        <v>119</v>
      </c>
      <c r="K146" s="22"/>
      <c r="L146" s="14"/>
    </row>
    <row r="147" spans="3:12" ht="13.5">
      <c r="C147" s="1" t="s">
        <v>280</v>
      </c>
      <c r="D147" s="181"/>
      <c r="E147" s="119"/>
      <c r="F147" s="93" t="s">
        <v>664</v>
      </c>
      <c r="G147" t="s">
        <v>884</v>
      </c>
      <c r="H147" s="1" t="s">
        <v>280</v>
      </c>
      <c r="I147" s="5"/>
      <c r="J147" s="94"/>
      <c r="K147" s="22"/>
      <c r="L147" s="178" t="s">
        <v>664</v>
      </c>
    </row>
    <row r="148" spans="3:12" ht="13.5">
      <c r="C148" s="1"/>
      <c r="D148" s="5"/>
      <c r="E148" s="7"/>
      <c r="F148" s="1"/>
      <c r="H148" s="1"/>
      <c r="I148" s="5"/>
      <c r="J148" s="30"/>
      <c r="K148" s="22"/>
      <c r="L148" s="21"/>
    </row>
    <row r="149" spans="3:12" ht="13.5">
      <c r="C149" s="1" t="s">
        <v>307</v>
      </c>
      <c r="D149" s="13">
        <f>COUNTA(D131:D147)</f>
        <v>7</v>
      </c>
      <c r="E149" s="26">
        <f>AVERAGE(E131:E147)</f>
        <v>66.66666666666667</v>
      </c>
      <c r="F149" s="12">
        <f>COUNTA(F131:F147)</f>
        <v>10</v>
      </c>
      <c r="H149" s="1" t="s">
        <v>307</v>
      </c>
      <c r="I149" s="13">
        <f>COUNTA(I131:I147)</f>
        <v>12</v>
      </c>
      <c r="J149" s="32">
        <f>AVERAGE(J131:J147)</f>
        <v>353250</v>
      </c>
      <c r="K149" s="22">
        <f>SUM(K131:K147)</f>
        <v>605</v>
      </c>
      <c r="L149" s="15">
        <f>COUNTA(L131:L147)</f>
        <v>4</v>
      </c>
    </row>
    <row r="151" spans="3:10" ht="13.5">
      <c r="C151" s="294" t="s">
        <v>204</v>
      </c>
      <c r="D151" s="294"/>
      <c r="E151" s="294"/>
      <c r="F151" s="294"/>
      <c r="G151" s="294"/>
      <c r="H151" s="294"/>
      <c r="I151" s="294"/>
      <c r="J151" s="294"/>
    </row>
    <row r="152" spans="3:6" ht="13.5">
      <c r="C152" s="294" t="s">
        <v>891</v>
      </c>
      <c r="D152" s="294"/>
      <c r="E152" s="294"/>
      <c r="F152" s="294"/>
    </row>
  </sheetData>
  <sheetProtection/>
  <mergeCells count="190">
    <mergeCell ref="C152:F152"/>
    <mergeCell ref="N132:O132"/>
    <mergeCell ref="N133:O133"/>
    <mergeCell ref="N136:O137"/>
    <mergeCell ref="C151:J151"/>
    <mergeCell ref="M107:O108"/>
    <mergeCell ref="M110:O114"/>
    <mergeCell ref="I112:J112"/>
    <mergeCell ref="C128:F128"/>
    <mergeCell ref="H128:K128"/>
    <mergeCell ref="I120:J120"/>
    <mergeCell ref="N25:O25"/>
    <mergeCell ref="N26:O26"/>
    <mergeCell ref="N27:O27"/>
    <mergeCell ref="L98:M98"/>
    <mergeCell ref="H25:I25"/>
    <mergeCell ref="H26:I26"/>
    <mergeCell ref="H27:I27"/>
    <mergeCell ref="I58:K58"/>
    <mergeCell ref="I55:K55"/>
    <mergeCell ref="I56:K56"/>
    <mergeCell ref="N24:O24"/>
    <mergeCell ref="L89:M89"/>
    <mergeCell ref="L86:M86"/>
    <mergeCell ref="L87:M87"/>
    <mergeCell ref="L84:M84"/>
    <mergeCell ref="L85:M85"/>
    <mergeCell ref="L88:M88"/>
    <mergeCell ref="L81:M81"/>
    <mergeCell ref="L82:M82"/>
    <mergeCell ref="L83:M83"/>
    <mergeCell ref="N23:O23"/>
    <mergeCell ref="N13:O13"/>
    <mergeCell ref="N22:O22"/>
    <mergeCell ref="J6:O6"/>
    <mergeCell ref="N7:O8"/>
    <mergeCell ref="N9:O9"/>
    <mergeCell ref="N10:O10"/>
    <mergeCell ref="M7:M8"/>
    <mergeCell ref="J7:J8"/>
    <mergeCell ref="K7:K8"/>
    <mergeCell ref="L7:L8"/>
    <mergeCell ref="N11:O11"/>
    <mergeCell ref="N12:O12"/>
    <mergeCell ref="H19:I19"/>
    <mergeCell ref="N17:O17"/>
    <mergeCell ref="N18:O18"/>
    <mergeCell ref="H20:I20"/>
    <mergeCell ref="H21:I21"/>
    <mergeCell ref="N14:O14"/>
    <mergeCell ref="N15:O15"/>
    <mergeCell ref="N21:O21"/>
    <mergeCell ref="N19:O19"/>
    <mergeCell ref="N20:O20"/>
    <mergeCell ref="N16:O16"/>
    <mergeCell ref="I57:K57"/>
    <mergeCell ref="I44:K44"/>
    <mergeCell ref="I59:K59"/>
    <mergeCell ref="H13:I13"/>
    <mergeCell ref="H14:I14"/>
    <mergeCell ref="H15:I15"/>
    <mergeCell ref="H16:I16"/>
    <mergeCell ref="H17:I17"/>
    <mergeCell ref="H18:I18"/>
    <mergeCell ref="H22:I22"/>
    <mergeCell ref="H23:I23"/>
    <mergeCell ref="I54:K54"/>
    <mergeCell ref="I45:K45"/>
    <mergeCell ref="I46:K46"/>
    <mergeCell ref="I47:K47"/>
    <mergeCell ref="I52:K52"/>
    <mergeCell ref="I53:K53"/>
    <mergeCell ref="I48:K48"/>
    <mergeCell ref="I49:K49"/>
    <mergeCell ref="I50:K50"/>
    <mergeCell ref="I51:K51"/>
    <mergeCell ref="I40:K40"/>
    <mergeCell ref="I41:K41"/>
    <mergeCell ref="I42:K42"/>
    <mergeCell ref="I43:K43"/>
    <mergeCell ref="F56:H56"/>
    <mergeCell ref="F55:H55"/>
    <mergeCell ref="F40:H40"/>
    <mergeCell ref="F41:H41"/>
    <mergeCell ref="F42:H42"/>
    <mergeCell ref="F57:H57"/>
    <mergeCell ref="F58:H58"/>
    <mergeCell ref="F59:H59"/>
    <mergeCell ref="F44:H44"/>
    <mergeCell ref="F45:H45"/>
    <mergeCell ref="F52:H52"/>
    <mergeCell ref="F53:H53"/>
    <mergeCell ref="F46:H46"/>
    <mergeCell ref="F47:H47"/>
    <mergeCell ref="F54:H54"/>
    <mergeCell ref="F43:H43"/>
    <mergeCell ref="F48:H48"/>
    <mergeCell ref="F49:H49"/>
    <mergeCell ref="F50:H50"/>
    <mergeCell ref="F51:H51"/>
    <mergeCell ref="C3:E3"/>
    <mergeCell ref="G7:G8"/>
    <mergeCell ref="D7:D8"/>
    <mergeCell ref="E7:E8"/>
    <mergeCell ref="F7:F8"/>
    <mergeCell ref="C6:C8"/>
    <mergeCell ref="D6:I6"/>
    <mergeCell ref="H7:I8"/>
    <mergeCell ref="H9:I9"/>
    <mergeCell ref="H10:I10"/>
    <mergeCell ref="H11:I11"/>
    <mergeCell ref="C38:F38"/>
    <mergeCell ref="H12:I12"/>
    <mergeCell ref="H24:I24"/>
    <mergeCell ref="F85:G85"/>
    <mergeCell ref="H85:I85"/>
    <mergeCell ref="F86:G86"/>
    <mergeCell ref="H86:I86"/>
    <mergeCell ref="C79:F79"/>
    <mergeCell ref="F81:G81"/>
    <mergeCell ref="H81:I81"/>
    <mergeCell ref="H82:I82"/>
    <mergeCell ref="F83:G83"/>
    <mergeCell ref="F87:G87"/>
    <mergeCell ref="H87:I87"/>
    <mergeCell ref="F93:G93"/>
    <mergeCell ref="H93:I93"/>
    <mergeCell ref="F88:G88"/>
    <mergeCell ref="H90:I90"/>
    <mergeCell ref="F92:G92"/>
    <mergeCell ref="H92:I92"/>
    <mergeCell ref="L90:M90"/>
    <mergeCell ref="L91:M91"/>
    <mergeCell ref="J89:K89"/>
    <mergeCell ref="J90:K90"/>
    <mergeCell ref="F91:G91"/>
    <mergeCell ref="H91:I91"/>
    <mergeCell ref="F90:G90"/>
    <mergeCell ref="J91:K91"/>
    <mergeCell ref="F95:G95"/>
    <mergeCell ref="H95:I95"/>
    <mergeCell ref="H97:I97"/>
    <mergeCell ref="F96:G96"/>
    <mergeCell ref="H96:I96"/>
    <mergeCell ref="F98:G98"/>
    <mergeCell ref="J81:K81"/>
    <mergeCell ref="J84:K84"/>
    <mergeCell ref="J85:K85"/>
    <mergeCell ref="H88:I88"/>
    <mergeCell ref="F89:G89"/>
    <mergeCell ref="H89:I89"/>
    <mergeCell ref="H83:I83"/>
    <mergeCell ref="F84:G84"/>
    <mergeCell ref="H84:I84"/>
    <mergeCell ref="F82:G82"/>
    <mergeCell ref="J82:K82"/>
    <mergeCell ref="J83:K83"/>
    <mergeCell ref="J93:K93"/>
    <mergeCell ref="J94:K94"/>
    <mergeCell ref="J97:K97"/>
    <mergeCell ref="J95:K95"/>
    <mergeCell ref="J96:K96"/>
    <mergeCell ref="L95:M95"/>
    <mergeCell ref="F99:G99"/>
    <mergeCell ref="F97:G97"/>
    <mergeCell ref="H99:I99"/>
    <mergeCell ref="J92:K92"/>
    <mergeCell ref="J99:K99"/>
    <mergeCell ref="J98:K98"/>
    <mergeCell ref="H98:I98"/>
    <mergeCell ref="F94:G94"/>
    <mergeCell ref="H94:I94"/>
    <mergeCell ref="L100:M100"/>
    <mergeCell ref="J86:K86"/>
    <mergeCell ref="J87:K87"/>
    <mergeCell ref="J88:K88"/>
    <mergeCell ref="L96:M96"/>
    <mergeCell ref="L97:M97"/>
    <mergeCell ref="L99:M99"/>
    <mergeCell ref="L92:M92"/>
    <mergeCell ref="L93:M93"/>
    <mergeCell ref="L94:M94"/>
    <mergeCell ref="D107:E107"/>
    <mergeCell ref="F107:G107"/>
    <mergeCell ref="H107:K107"/>
    <mergeCell ref="C107:C108"/>
    <mergeCell ref="J100:K100"/>
    <mergeCell ref="F100:G100"/>
    <mergeCell ref="H100:I100"/>
    <mergeCell ref="C105:F105"/>
  </mergeCells>
  <printOptions/>
  <pageMargins left="0.7" right="0.7" top="0.75" bottom="0.75" header="0.3" footer="0.3"/>
  <pageSetup fitToHeight="0"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C3:O202"/>
  <sheetViews>
    <sheetView zoomScalePageLayoutView="0" workbookViewId="0" topLeftCell="A217">
      <selection activeCell="A1" sqref="A1:O202"/>
    </sheetView>
  </sheetViews>
  <sheetFormatPr defaultColWidth="9.140625" defaultRowHeight="15"/>
  <sheetData>
    <row r="3" ht="13.5">
      <c r="C3" t="s">
        <v>388</v>
      </c>
    </row>
    <row r="4" ht="13.5">
      <c r="C4" t="s">
        <v>389</v>
      </c>
    </row>
    <row r="5" spans="3:15" ht="13.5">
      <c r="C5" s="292"/>
      <c r="D5" s="299" t="s">
        <v>319</v>
      </c>
      <c r="E5" s="300"/>
      <c r="F5" s="300"/>
      <c r="G5" s="300"/>
      <c r="H5" s="300"/>
      <c r="I5" s="301"/>
      <c r="J5" s="452" t="s">
        <v>320</v>
      </c>
      <c r="K5" s="453"/>
      <c r="L5" s="453"/>
      <c r="M5" s="453"/>
      <c r="N5" s="453"/>
      <c r="O5" s="454"/>
    </row>
    <row r="6" spans="3:15" ht="13.5">
      <c r="C6" s="292"/>
      <c r="D6" s="9" t="s">
        <v>390</v>
      </c>
      <c r="E6" s="16" t="s">
        <v>391</v>
      </c>
      <c r="F6" s="16" t="s">
        <v>392</v>
      </c>
      <c r="G6" s="16" t="s">
        <v>393</v>
      </c>
      <c r="H6" s="34" t="s">
        <v>394</v>
      </c>
      <c r="I6" s="10" t="s">
        <v>395</v>
      </c>
      <c r="J6" s="35" t="s">
        <v>390</v>
      </c>
      <c r="K6" s="16" t="s">
        <v>391</v>
      </c>
      <c r="L6" s="16" t="s">
        <v>392</v>
      </c>
      <c r="M6" s="16" t="s">
        <v>393</v>
      </c>
      <c r="N6" s="16" t="s">
        <v>394</v>
      </c>
      <c r="O6" s="10" t="s">
        <v>395</v>
      </c>
    </row>
    <row r="7" spans="3:15" ht="13.5">
      <c r="C7" s="1" t="s">
        <v>264</v>
      </c>
      <c r="D7" s="13">
        <v>166</v>
      </c>
      <c r="E7" s="17">
        <v>36</v>
      </c>
      <c r="F7" s="17">
        <v>0</v>
      </c>
      <c r="G7" s="17">
        <v>0</v>
      </c>
      <c r="H7" s="37">
        <v>0</v>
      </c>
      <c r="I7" s="26">
        <f>SUM(D7:H7)</f>
        <v>202</v>
      </c>
      <c r="J7" s="38">
        <v>188</v>
      </c>
      <c r="K7" s="17">
        <v>43</v>
      </c>
      <c r="L7" s="17">
        <v>0</v>
      </c>
      <c r="M7" s="17">
        <v>0</v>
      </c>
      <c r="N7" s="17">
        <v>0</v>
      </c>
      <c r="O7" s="26">
        <f>SUM(J7:N7)</f>
        <v>231</v>
      </c>
    </row>
    <row r="8" spans="3:15" ht="13.5">
      <c r="C8" s="1" t="s">
        <v>265</v>
      </c>
      <c r="D8" s="13">
        <v>13</v>
      </c>
      <c r="E8" s="17">
        <v>16</v>
      </c>
      <c r="F8" s="17">
        <v>0</v>
      </c>
      <c r="G8" s="17">
        <v>0</v>
      </c>
      <c r="H8" s="37">
        <v>0</v>
      </c>
      <c r="I8" s="26">
        <f aca="true" t="shared" si="0" ref="I8:I23">SUM(D8:H8)</f>
        <v>29</v>
      </c>
      <c r="J8" s="38">
        <v>16</v>
      </c>
      <c r="K8" s="17">
        <v>11</v>
      </c>
      <c r="L8" s="17">
        <v>0</v>
      </c>
      <c r="M8" s="17">
        <v>0</v>
      </c>
      <c r="N8" s="17">
        <v>0</v>
      </c>
      <c r="O8" s="26">
        <f aca="true" t="shared" si="1" ref="O8:O23">SUM(J8:N8)</f>
        <v>27</v>
      </c>
    </row>
    <row r="9" spans="3:15" ht="13.5">
      <c r="C9" s="1" t="s">
        <v>266</v>
      </c>
      <c r="D9" s="13">
        <v>51</v>
      </c>
      <c r="E9" s="17">
        <v>6</v>
      </c>
      <c r="F9" s="17">
        <v>0</v>
      </c>
      <c r="G9" s="17">
        <v>0</v>
      </c>
      <c r="H9" s="37">
        <v>0</v>
      </c>
      <c r="I9" s="26">
        <f t="shared" si="0"/>
        <v>57</v>
      </c>
      <c r="J9" s="38">
        <v>64</v>
      </c>
      <c r="K9" s="17">
        <v>6</v>
      </c>
      <c r="L9" s="17">
        <v>0</v>
      </c>
      <c r="M9" s="17">
        <v>0</v>
      </c>
      <c r="N9" s="17">
        <v>0</v>
      </c>
      <c r="O9" s="26">
        <f t="shared" si="1"/>
        <v>70</v>
      </c>
    </row>
    <row r="10" spans="3:15" ht="13.5">
      <c r="C10" s="1" t="s">
        <v>267</v>
      </c>
      <c r="D10" s="13">
        <v>60</v>
      </c>
      <c r="E10" s="17">
        <v>17</v>
      </c>
      <c r="F10" s="17">
        <v>0</v>
      </c>
      <c r="G10" s="17">
        <v>0</v>
      </c>
      <c r="H10" s="37">
        <v>0</v>
      </c>
      <c r="I10" s="26">
        <f t="shared" si="0"/>
        <v>77</v>
      </c>
      <c r="J10" s="38"/>
      <c r="K10" s="17"/>
      <c r="L10" s="17"/>
      <c r="M10" s="17"/>
      <c r="N10" s="17"/>
      <c r="O10" s="26">
        <f t="shared" si="1"/>
        <v>0</v>
      </c>
    </row>
    <row r="11" spans="3:15" ht="13.5">
      <c r="C11" s="1" t="s">
        <v>268</v>
      </c>
      <c r="D11" s="13"/>
      <c r="E11" s="17">
        <v>16</v>
      </c>
      <c r="F11" s="17"/>
      <c r="G11" s="17"/>
      <c r="H11" s="37"/>
      <c r="I11" s="26">
        <f t="shared" si="0"/>
        <v>16</v>
      </c>
      <c r="J11" s="38"/>
      <c r="K11" s="17"/>
      <c r="L11" s="17"/>
      <c r="M11" s="17"/>
      <c r="N11" s="17"/>
      <c r="O11" s="26">
        <f t="shared" si="1"/>
        <v>0</v>
      </c>
    </row>
    <row r="12" spans="3:15" ht="13.5">
      <c r="C12" s="1" t="s">
        <v>269</v>
      </c>
      <c r="D12" s="13">
        <v>3</v>
      </c>
      <c r="E12" s="112">
        <v>4</v>
      </c>
      <c r="F12" s="17"/>
      <c r="G12" s="17"/>
      <c r="H12" s="37"/>
      <c r="I12" s="26">
        <f t="shared" si="0"/>
        <v>7</v>
      </c>
      <c r="J12" s="38">
        <v>7</v>
      </c>
      <c r="K12" s="17">
        <v>0</v>
      </c>
      <c r="L12" s="17"/>
      <c r="M12" s="17"/>
      <c r="N12" s="17"/>
      <c r="O12" s="26">
        <f t="shared" si="1"/>
        <v>7</v>
      </c>
    </row>
    <row r="13" spans="3:15" ht="13.5">
      <c r="C13" s="1" t="s">
        <v>270</v>
      </c>
      <c r="D13" s="13"/>
      <c r="E13" s="17"/>
      <c r="F13" s="17"/>
      <c r="G13" s="17"/>
      <c r="H13" s="37"/>
      <c r="I13" s="26">
        <f t="shared" si="0"/>
        <v>0</v>
      </c>
      <c r="J13" s="38"/>
      <c r="K13" s="17"/>
      <c r="L13" s="17"/>
      <c r="M13" s="17"/>
      <c r="N13" s="17"/>
      <c r="O13" s="26">
        <f t="shared" si="1"/>
        <v>0</v>
      </c>
    </row>
    <row r="14" spans="3:15" ht="13.5">
      <c r="C14" s="1" t="s">
        <v>271</v>
      </c>
      <c r="D14" s="13">
        <v>10</v>
      </c>
      <c r="E14" s="17">
        <v>0</v>
      </c>
      <c r="F14" s="17">
        <v>0</v>
      </c>
      <c r="G14" s="17">
        <v>0</v>
      </c>
      <c r="H14" s="37"/>
      <c r="I14" s="26">
        <f t="shared" si="0"/>
        <v>10</v>
      </c>
      <c r="J14" s="38">
        <v>75</v>
      </c>
      <c r="K14" s="17">
        <v>2</v>
      </c>
      <c r="L14" s="17">
        <v>0</v>
      </c>
      <c r="M14" s="17">
        <v>0</v>
      </c>
      <c r="N14" s="17"/>
      <c r="O14" s="26">
        <f t="shared" si="1"/>
        <v>77</v>
      </c>
    </row>
    <row r="15" spans="3:15" ht="13.5">
      <c r="C15" s="1" t="s">
        <v>272</v>
      </c>
      <c r="D15" s="130">
        <v>1.83</v>
      </c>
      <c r="E15" s="116">
        <v>2.66</v>
      </c>
      <c r="F15" s="116">
        <v>0</v>
      </c>
      <c r="G15" s="116">
        <v>0</v>
      </c>
      <c r="H15" s="131">
        <v>0</v>
      </c>
      <c r="I15" s="132">
        <f t="shared" si="0"/>
        <v>4.49</v>
      </c>
      <c r="J15" s="133">
        <v>13</v>
      </c>
      <c r="K15" s="116">
        <v>14.16</v>
      </c>
      <c r="L15" s="116">
        <v>0</v>
      </c>
      <c r="M15" s="116">
        <v>0</v>
      </c>
      <c r="N15" s="116">
        <v>0</v>
      </c>
      <c r="O15" s="132">
        <f t="shared" si="1"/>
        <v>27.16</v>
      </c>
    </row>
    <row r="16" spans="3:15" ht="13.5">
      <c r="C16" s="1" t="s">
        <v>273</v>
      </c>
      <c r="D16" s="13"/>
      <c r="E16" s="17"/>
      <c r="F16" s="17"/>
      <c r="G16" s="17"/>
      <c r="H16" s="37"/>
      <c r="I16" s="26">
        <f t="shared" si="0"/>
        <v>0</v>
      </c>
      <c r="J16" s="38"/>
      <c r="K16" s="17"/>
      <c r="L16" s="17"/>
      <c r="M16" s="17"/>
      <c r="N16" s="17"/>
      <c r="O16" s="26">
        <f t="shared" si="1"/>
        <v>0</v>
      </c>
    </row>
    <row r="17" spans="3:15" ht="13.5">
      <c r="C17" s="1" t="s">
        <v>274</v>
      </c>
      <c r="D17" s="13"/>
      <c r="E17" s="17"/>
      <c r="F17" s="17"/>
      <c r="G17" s="17"/>
      <c r="H17" s="37"/>
      <c r="I17" s="26">
        <f t="shared" si="0"/>
        <v>0</v>
      </c>
      <c r="J17" s="38">
        <v>4</v>
      </c>
      <c r="K17" s="17"/>
      <c r="L17" s="17"/>
      <c r="M17" s="17"/>
      <c r="N17" s="17"/>
      <c r="O17" s="26">
        <f t="shared" si="1"/>
        <v>4</v>
      </c>
    </row>
    <row r="18" spans="3:15" ht="13.5">
      <c r="C18" s="1" t="s">
        <v>275</v>
      </c>
      <c r="D18" s="13"/>
      <c r="E18" s="17"/>
      <c r="F18" s="17"/>
      <c r="G18" s="17"/>
      <c r="H18" s="37"/>
      <c r="I18" s="26">
        <f t="shared" si="0"/>
        <v>0</v>
      </c>
      <c r="J18" s="38"/>
      <c r="K18" s="17"/>
      <c r="L18" s="17"/>
      <c r="M18" s="17"/>
      <c r="N18" s="17"/>
      <c r="O18" s="26">
        <f t="shared" si="1"/>
        <v>0</v>
      </c>
    </row>
    <row r="19" spans="3:15" ht="13.5">
      <c r="C19" s="1" t="s">
        <v>276</v>
      </c>
      <c r="D19" s="13">
        <v>2</v>
      </c>
      <c r="E19" s="17">
        <v>4</v>
      </c>
      <c r="F19" s="17"/>
      <c r="G19" s="17">
        <v>0</v>
      </c>
      <c r="H19" s="37"/>
      <c r="I19" s="26">
        <f t="shared" si="0"/>
        <v>6</v>
      </c>
      <c r="J19" s="38">
        <v>12</v>
      </c>
      <c r="K19" s="17">
        <v>3</v>
      </c>
      <c r="L19" s="17"/>
      <c r="M19" s="17">
        <v>0</v>
      </c>
      <c r="N19" s="17"/>
      <c r="O19" s="26">
        <f t="shared" si="1"/>
        <v>15</v>
      </c>
    </row>
    <row r="20" spans="3:15" ht="13.5">
      <c r="C20" s="1" t="s">
        <v>277</v>
      </c>
      <c r="D20" s="13">
        <v>0</v>
      </c>
      <c r="E20" s="17">
        <v>4</v>
      </c>
      <c r="F20" s="17"/>
      <c r="G20" s="17">
        <v>0</v>
      </c>
      <c r="H20" s="37"/>
      <c r="I20" s="26">
        <f t="shared" si="0"/>
        <v>4</v>
      </c>
      <c r="J20" s="38">
        <v>1</v>
      </c>
      <c r="K20" s="17">
        <v>12</v>
      </c>
      <c r="L20" s="17"/>
      <c r="M20" s="17">
        <v>0</v>
      </c>
      <c r="N20" s="17"/>
      <c r="O20" s="26">
        <f t="shared" si="1"/>
        <v>13</v>
      </c>
    </row>
    <row r="21" spans="3:15" ht="13.5">
      <c r="C21" s="1" t="s">
        <v>278</v>
      </c>
      <c r="D21" s="13"/>
      <c r="E21" s="17"/>
      <c r="F21" s="17">
        <v>0</v>
      </c>
      <c r="G21" s="17">
        <v>1</v>
      </c>
      <c r="H21" s="37"/>
      <c r="I21" s="26">
        <f t="shared" si="0"/>
        <v>1</v>
      </c>
      <c r="J21" s="38"/>
      <c r="K21" s="17"/>
      <c r="L21" s="17">
        <v>0</v>
      </c>
      <c r="M21" s="17">
        <v>0</v>
      </c>
      <c r="N21" s="17"/>
      <c r="O21" s="26">
        <f t="shared" si="1"/>
        <v>0</v>
      </c>
    </row>
    <row r="22" spans="3:15" ht="13.5">
      <c r="C22" s="1" t="s">
        <v>279</v>
      </c>
      <c r="D22" s="13">
        <v>2</v>
      </c>
      <c r="E22" s="17"/>
      <c r="F22" s="17"/>
      <c r="G22" s="17"/>
      <c r="H22" s="37"/>
      <c r="I22" s="26">
        <f t="shared" si="0"/>
        <v>2</v>
      </c>
      <c r="J22" s="38">
        <v>5</v>
      </c>
      <c r="K22" s="17">
        <v>1</v>
      </c>
      <c r="L22" s="17"/>
      <c r="M22" s="17"/>
      <c r="N22" s="17"/>
      <c r="O22" s="26">
        <f t="shared" si="1"/>
        <v>6</v>
      </c>
    </row>
    <row r="23" spans="3:15" ht="13.5">
      <c r="C23" s="1" t="s">
        <v>280</v>
      </c>
      <c r="D23" s="13">
        <v>9</v>
      </c>
      <c r="E23" s="17"/>
      <c r="F23" s="17"/>
      <c r="G23" s="17"/>
      <c r="H23" s="37"/>
      <c r="I23" s="26">
        <f t="shared" si="0"/>
        <v>9</v>
      </c>
      <c r="J23" s="38">
        <v>11</v>
      </c>
      <c r="K23" s="17"/>
      <c r="L23" s="17"/>
      <c r="M23" s="17"/>
      <c r="N23" s="17"/>
      <c r="O23" s="26">
        <f t="shared" si="1"/>
        <v>11</v>
      </c>
    </row>
    <row r="24" spans="3:15" ht="13.5">
      <c r="C24" s="1"/>
      <c r="D24" s="13"/>
      <c r="E24" s="17"/>
      <c r="F24" s="17"/>
      <c r="G24" s="17"/>
      <c r="H24" s="37"/>
      <c r="I24" s="26"/>
      <c r="J24" s="38"/>
      <c r="K24" s="17"/>
      <c r="L24" s="17"/>
      <c r="M24" s="17"/>
      <c r="N24" s="17"/>
      <c r="O24" s="26"/>
    </row>
    <row r="25" spans="3:15" ht="13.5">
      <c r="C25" s="1" t="s">
        <v>307</v>
      </c>
      <c r="D25" s="13">
        <f>SUM(D7:D23)</f>
        <v>317.83</v>
      </c>
      <c r="E25" s="17">
        <f aca="true" t="shared" si="2" ref="E25:N25">SUM(E7:E23)</f>
        <v>105.66</v>
      </c>
      <c r="F25" s="17">
        <f t="shared" si="2"/>
        <v>0</v>
      </c>
      <c r="G25" s="17">
        <f t="shared" si="2"/>
        <v>1</v>
      </c>
      <c r="H25" s="37">
        <f t="shared" si="2"/>
        <v>0</v>
      </c>
      <c r="I25" s="26">
        <f t="shared" si="2"/>
        <v>424.49</v>
      </c>
      <c r="J25" s="38">
        <f t="shared" si="2"/>
        <v>396</v>
      </c>
      <c r="K25" s="17">
        <f t="shared" si="2"/>
        <v>92.16</v>
      </c>
      <c r="L25" s="17">
        <f t="shared" si="2"/>
        <v>0</v>
      </c>
      <c r="M25" s="17">
        <f t="shared" si="2"/>
        <v>0</v>
      </c>
      <c r="N25" s="17">
        <f t="shared" si="2"/>
        <v>0</v>
      </c>
      <c r="O25" s="26">
        <f>SUM(O7:O23)</f>
        <v>488.16</v>
      </c>
    </row>
    <row r="26" spans="3:15" ht="13.5">
      <c r="C26" s="297" t="s">
        <v>791</v>
      </c>
      <c r="D26" s="298"/>
      <c r="E26" s="298"/>
      <c r="F26" s="298"/>
      <c r="G26" s="298"/>
      <c r="H26" s="451" t="s">
        <v>817</v>
      </c>
      <c r="I26" s="298"/>
      <c r="J26" s="298"/>
      <c r="K26" s="298"/>
      <c r="L26" s="298"/>
      <c r="M26" s="298"/>
      <c r="N26" s="298"/>
      <c r="O26" s="20"/>
    </row>
    <row r="27" spans="3:15" ht="13.5">
      <c r="C27" s="18"/>
      <c r="D27" s="20"/>
      <c r="E27" s="20"/>
      <c r="F27" s="20"/>
      <c r="G27" s="20"/>
      <c r="H27" s="20"/>
      <c r="I27" s="20"/>
      <c r="J27" s="20"/>
      <c r="K27" s="20"/>
      <c r="L27" s="20"/>
      <c r="M27" s="20"/>
      <c r="N27" s="20"/>
      <c r="O27" s="20"/>
    </row>
    <row r="29" ht="13.5">
      <c r="C29" t="s">
        <v>389</v>
      </c>
    </row>
    <row r="30" spans="3:15" ht="13.5">
      <c r="C30" s="292"/>
      <c r="D30" s="299" t="s">
        <v>396</v>
      </c>
      <c r="E30" s="300"/>
      <c r="F30" s="300"/>
      <c r="G30" s="300"/>
      <c r="H30" s="300"/>
      <c r="I30" s="301"/>
      <c r="J30" s="452" t="s">
        <v>397</v>
      </c>
      <c r="K30" s="453"/>
      <c r="L30" s="453"/>
      <c r="M30" s="453"/>
      <c r="N30" s="453"/>
      <c r="O30" s="454"/>
    </row>
    <row r="31" spans="3:15" ht="13.5">
      <c r="C31" s="292"/>
      <c r="D31" s="9" t="s">
        <v>390</v>
      </c>
      <c r="E31" s="16" t="s">
        <v>391</v>
      </c>
      <c r="F31" s="16" t="s">
        <v>392</v>
      </c>
      <c r="G31" s="16" t="s">
        <v>393</v>
      </c>
      <c r="H31" s="34" t="s">
        <v>394</v>
      </c>
      <c r="I31" s="10" t="s">
        <v>395</v>
      </c>
      <c r="J31" s="35" t="s">
        <v>390</v>
      </c>
      <c r="K31" s="16" t="s">
        <v>391</v>
      </c>
      <c r="L31" s="16" t="s">
        <v>392</v>
      </c>
      <c r="M31" s="16" t="s">
        <v>393</v>
      </c>
      <c r="N31" s="16" t="s">
        <v>394</v>
      </c>
      <c r="O31" s="10" t="s">
        <v>395</v>
      </c>
    </row>
    <row r="32" spans="3:15" ht="13.5">
      <c r="C32" s="1" t="s">
        <v>264</v>
      </c>
      <c r="D32" s="13">
        <v>196</v>
      </c>
      <c r="E32" s="17">
        <v>43</v>
      </c>
      <c r="F32" s="17">
        <v>0</v>
      </c>
      <c r="G32" s="17">
        <v>0</v>
      </c>
      <c r="H32" s="37">
        <v>0</v>
      </c>
      <c r="I32" s="26">
        <f>SUM(D32:H32)</f>
        <v>239</v>
      </c>
      <c r="J32" s="38">
        <v>39</v>
      </c>
      <c r="K32" s="17">
        <v>19</v>
      </c>
      <c r="L32" s="17">
        <v>0</v>
      </c>
      <c r="M32" s="17">
        <v>0</v>
      </c>
      <c r="N32" s="17">
        <v>0</v>
      </c>
      <c r="O32" s="26">
        <f>SUM(J32:N32)</f>
        <v>58</v>
      </c>
    </row>
    <row r="33" spans="3:15" ht="13.5">
      <c r="C33" s="1" t="s">
        <v>265</v>
      </c>
      <c r="D33" s="13">
        <v>2</v>
      </c>
      <c r="E33" s="17">
        <v>4</v>
      </c>
      <c r="F33" s="17">
        <v>0</v>
      </c>
      <c r="G33" s="17">
        <v>0</v>
      </c>
      <c r="H33" s="37">
        <v>0</v>
      </c>
      <c r="I33" s="26">
        <f aca="true" t="shared" si="3" ref="I33:I48">SUM(D33:H33)</f>
        <v>6</v>
      </c>
      <c r="J33" s="38">
        <v>12</v>
      </c>
      <c r="K33" s="17">
        <v>8</v>
      </c>
      <c r="L33" s="17">
        <v>0</v>
      </c>
      <c r="M33" s="17">
        <v>0</v>
      </c>
      <c r="N33" s="17">
        <v>0</v>
      </c>
      <c r="O33" s="26">
        <f aca="true" t="shared" si="4" ref="O33:O48">SUM(J33:N33)</f>
        <v>20</v>
      </c>
    </row>
    <row r="34" spans="3:15" ht="13.5">
      <c r="C34" s="1" t="s">
        <v>266</v>
      </c>
      <c r="D34" s="13">
        <v>13</v>
      </c>
      <c r="E34" s="17">
        <v>7</v>
      </c>
      <c r="F34" s="17">
        <v>0</v>
      </c>
      <c r="G34" s="17">
        <v>0</v>
      </c>
      <c r="H34" s="37">
        <v>0</v>
      </c>
      <c r="I34" s="26">
        <f t="shared" si="3"/>
        <v>20</v>
      </c>
      <c r="J34" s="38">
        <v>18</v>
      </c>
      <c r="K34" s="17">
        <v>8</v>
      </c>
      <c r="L34" s="17">
        <v>0</v>
      </c>
      <c r="M34" s="17">
        <v>0</v>
      </c>
      <c r="N34" s="17">
        <v>0</v>
      </c>
      <c r="O34" s="26">
        <f t="shared" si="4"/>
        <v>26</v>
      </c>
    </row>
    <row r="35" spans="3:15" ht="13.5">
      <c r="C35" s="1" t="s">
        <v>267</v>
      </c>
      <c r="D35" s="13">
        <v>1</v>
      </c>
      <c r="E35" s="17">
        <v>3</v>
      </c>
      <c r="F35" s="17">
        <v>0</v>
      </c>
      <c r="G35" s="17">
        <v>2</v>
      </c>
      <c r="H35" s="37">
        <v>0</v>
      </c>
      <c r="I35" s="26">
        <f t="shared" si="3"/>
        <v>6</v>
      </c>
      <c r="J35" s="38">
        <v>0</v>
      </c>
      <c r="K35" s="17">
        <v>0</v>
      </c>
      <c r="L35" s="17">
        <v>0</v>
      </c>
      <c r="M35" s="17">
        <v>0</v>
      </c>
      <c r="N35" s="17">
        <v>0</v>
      </c>
      <c r="O35" s="26">
        <f t="shared" si="4"/>
        <v>0</v>
      </c>
    </row>
    <row r="36" spans="3:15" ht="13.5">
      <c r="C36" s="1" t="s">
        <v>268</v>
      </c>
      <c r="D36" s="13"/>
      <c r="E36" s="17"/>
      <c r="F36" s="17"/>
      <c r="G36" s="17"/>
      <c r="H36" s="37"/>
      <c r="I36" s="26">
        <f t="shared" si="3"/>
        <v>0</v>
      </c>
      <c r="J36" s="38"/>
      <c r="K36" s="17">
        <v>4</v>
      </c>
      <c r="L36" s="17"/>
      <c r="M36" s="17"/>
      <c r="N36" s="17"/>
      <c r="O36" s="26">
        <f t="shared" si="4"/>
        <v>4</v>
      </c>
    </row>
    <row r="37" spans="3:15" ht="13.5">
      <c r="C37" s="1" t="s">
        <v>269</v>
      </c>
      <c r="D37" s="13">
        <v>1</v>
      </c>
      <c r="E37" s="112">
        <v>1</v>
      </c>
      <c r="F37" s="17"/>
      <c r="G37" s="17"/>
      <c r="H37" s="37"/>
      <c r="I37" s="26">
        <f t="shared" si="3"/>
        <v>2</v>
      </c>
      <c r="J37" s="38">
        <v>9</v>
      </c>
      <c r="K37" s="17">
        <v>6</v>
      </c>
      <c r="L37" s="17"/>
      <c r="M37" s="17"/>
      <c r="N37" s="17"/>
      <c r="O37" s="26">
        <f t="shared" si="4"/>
        <v>15</v>
      </c>
    </row>
    <row r="38" spans="3:15" ht="13.5">
      <c r="C38" s="1" t="s">
        <v>270</v>
      </c>
      <c r="D38" s="13"/>
      <c r="E38" s="17"/>
      <c r="F38" s="17"/>
      <c r="G38" s="17"/>
      <c r="H38" s="37"/>
      <c r="I38" s="26">
        <f t="shared" si="3"/>
        <v>0</v>
      </c>
      <c r="J38" s="38"/>
      <c r="K38" s="17"/>
      <c r="L38" s="17"/>
      <c r="M38" s="17"/>
      <c r="N38" s="17"/>
      <c r="O38" s="26">
        <f t="shared" si="4"/>
        <v>0</v>
      </c>
    </row>
    <row r="39" spans="3:15" ht="13.5">
      <c r="C39" s="1" t="s">
        <v>271</v>
      </c>
      <c r="D39" s="13">
        <v>32</v>
      </c>
      <c r="E39" s="17">
        <v>10</v>
      </c>
      <c r="F39" s="17">
        <v>0</v>
      </c>
      <c r="G39" s="17">
        <v>2</v>
      </c>
      <c r="H39" s="37"/>
      <c r="I39" s="26">
        <f t="shared" si="3"/>
        <v>44</v>
      </c>
      <c r="J39" s="38">
        <v>11</v>
      </c>
      <c r="K39" s="17">
        <v>4</v>
      </c>
      <c r="L39" s="17">
        <v>3</v>
      </c>
      <c r="M39" s="17">
        <v>2</v>
      </c>
      <c r="N39" s="17"/>
      <c r="O39" s="26">
        <f t="shared" si="4"/>
        <v>20</v>
      </c>
    </row>
    <row r="40" spans="3:15" ht="13.5">
      <c r="C40" s="1" t="s">
        <v>272</v>
      </c>
      <c r="D40" s="130">
        <v>4.16</v>
      </c>
      <c r="E40" s="116">
        <v>6.83</v>
      </c>
      <c r="F40" s="116">
        <v>0</v>
      </c>
      <c r="G40" s="116">
        <v>0</v>
      </c>
      <c r="H40" s="131">
        <v>0</v>
      </c>
      <c r="I40" s="132">
        <f t="shared" si="3"/>
        <v>10.99</v>
      </c>
      <c r="J40" s="133">
        <v>11</v>
      </c>
      <c r="K40" s="116">
        <v>9</v>
      </c>
      <c r="L40" s="116">
        <v>0</v>
      </c>
      <c r="M40" s="116">
        <v>0</v>
      </c>
      <c r="N40" s="116">
        <v>0</v>
      </c>
      <c r="O40" s="132">
        <f t="shared" si="4"/>
        <v>20</v>
      </c>
    </row>
    <row r="41" spans="3:15" ht="13.5">
      <c r="C41" s="1" t="s">
        <v>273</v>
      </c>
      <c r="D41" s="13"/>
      <c r="E41" s="17"/>
      <c r="F41" s="17"/>
      <c r="G41" s="17"/>
      <c r="H41" s="37"/>
      <c r="I41" s="26">
        <f t="shared" si="3"/>
        <v>0</v>
      </c>
      <c r="J41" s="38">
        <v>4</v>
      </c>
      <c r="K41" s="17">
        <v>1</v>
      </c>
      <c r="L41" s="17"/>
      <c r="M41" s="17">
        <v>1</v>
      </c>
      <c r="N41" s="17"/>
      <c r="O41" s="26">
        <f t="shared" si="4"/>
        <v>6</v>
      </c>
    </row>
    <row r="42" spans="3:15" ht="13.5">
      <c r="C42" s="1" t="s">
        <v>274</v>
      </c>
      <c r="D42" s="13">
        <v>1</v>
      </c>
      <c r="E42" s="17"/>
      <c r="F42" s="17"/>
      <c r="G42" s="17"/>
      <c r="H42" s="37"/>
      <c r="I42" s="26">
        <f t="shared" si="3"/>
        <v>1</v>
      </c>
      <c r="J42" s="38">
        <v>2</v>
      </c>
      <c r="K42" s="17"/>
      <c r="L42" s="17"/>
      <c r="M42" s="17"/>
      <c r="N42" s="17"/>
      <c r="O42" s="26">
        <f t="shared" si="4"/>
        <v>2</v>
      </c>
    </row>
    <row r="43" spans="3:15" ht="13.5">
      <c r="C43" s="1" t="s">
        <v>275</v>
      </c>
      <c r="D43" s="13"/>
      <c r="E43" s="17"/>
      <c r="F43" s="17"/>
      <c r="G43" s="17"/>
      <c r="H43" s="37"/>
      <c r="I43" s="26">
        <f t="shared" si="3"/>
        <v>0</v>
      </c>
      <c r="J43" s="38">
        <v>18</v>
      </c>
      <c r="K43" s="17">
        <v>8</v>
      </c>
      <c r="L43" s="17"/>
      <c r="M43" s="17">
        <v>3</v>
      </c>
      <c r="N43" s="17"/>
      <c r="O43" s="26">
        <f t="shared" si="4"/>
        <v>29</v>
      </c>
    </row>
    <row r="44" spans="3:15" ht="13.5">
      <c r="C44" s="1" t="s">
        <v>276</v>
      </c>
      <c r="D44" s="13">
        <v>0</v>
      </c>
      <c r="E44" s="17">
        <v>0</v>
      </c>
      <c r="F44" s="17"/>
      <c r="G44" s="17">
        <v>0</v>
      </c>
      <c r="H44" s="37"/>
      <c r="I44" s="26">
        <f t="shared" si="3"/>
        <v>0</v>
      </c>
      <c r="J44" s="38">
        <v>8</v>
      </c>
      <c r="K44" s="17">
        <v>4</v>
      </c>
      <c r="L44" s="17"/>
      <c r="M44" s="17">
        <v>2</v>
      </c>
      <c r="N44" s="17"/>
      <c r="O44" s="26">
        <f t="shared" si="4"/>
        <v>14</v>
      </c>
    </row>
    <row r="45" spans="3:15" ht="13.5">
      <c r="C45" s="1" t="s">
        <v>277</v>
      </c>
      <c r="D45" s="13">
        <v>0</v>
      </c>
      <c r="E45" s="17">
        <v>4</v>
      </c>
      <c r="F45" s="17"/>
      <c r="G45" s="17">
        <v>14</v>
      </c>
      <c r="H45" s="37">
        <v>0</v>
      </c>
      <c r="I45" s="26">
        <f t="shared" si="3"/>
        <v>18</v>
      </c>
      <c r="J45" s="38">
        <v>1</v>
      </c>
      <c r="K45" s="17">
        <v>5</v>
      </c>
      <c r="L45" s="17"/>
      <c r="M45" s="17">
        <v>3</v>
      </c>
      <c r="N45" s="17"/>
      <c r="O45" s="26">
        <f t="shared" si="4"/>
        <v>9</v>
      </c>
    </row>
    <row r="46" spans="3:15" ht="13.5">
      <c r="C46" s="1" t="s">
        <v>278</v>
      </c>
      <c r="D46" s="13"/>
      <c r="E46" s="17"/>
      <c r="F46" s="17">
        <v>9</v>
      </c>
      <c r="G46" s="17">
        <v>0</v>
      </c>
      <c r="H46" s="37"/>
      <c r="I46" s="26">
        <f t="shared" si="3"/>
        <v>9</v>
      </c>
      <c r="J46" s="38">
        <v>6</v>
      </c>
      <c r="K46" s="17">
        <v>5</v>
      </c>
      <c r="L46" s="17">
        <v>2</v>
      </c>
      <c r="M46" s="17">
        <v>2</v>
      </c>
      <c r="N46" s="17"/>
      <c r="O46" s="26">
        <f t="shared" si="4"/>
        <v>15</v>
      </c>
    </row>
    <row r="47" spans="3:15" ht="13.5">
      <c r="C47" s="1" t="s">
        <v>279</v>
      </c>
      <c r="D47" s="13"/>
      <c r="E47" s="17">
        <v>2</v>
      </c>
      <c r="F47" s="17"/>
      <c r="G47" s="17" t="s">
        <v>129</v>
      </c>
      <c r="H47" s="37"/>
      <c r="I47" s="26">
        <f t="shared" si="3"/>
        <v>2</v>
      </c>
      <c r="J47" s="187" t="s">
        <v>130</v>
      </c>
      <c r="K47" s="114" t="s">
        <v>131</v>
      </c>
      <c r="L47" s="114"/>
      <c r="M47" s="114" t="s">
        <v>132</v>
      </c>
      <c r="N47" s="17"/>
      <c r="O47" s="26">
        <f t="shared" si="4"/>
        <v>0</v>
      </c>
    </row>
    <row r="48" spans="3:15" ht="13.5">
      <c r="C48" s="1" t="s">
        <v>280</v>
      </c>
      <c r="D48" s="13"/>
      <c r="E48" s="17"/>
      <c r="F48" s="17"/>
      <c r="G48" s="17"/>
      <c r="H48" s="37"/>
      <c r="I48" s="26">
        <f t="shared" si="3"/>
        <v>0</v>
      </c>
      <c r="J48" s="187" t="s">
        <v>892</v>
      </c>
      <c r="K48" s="114"/>
      <c r="L48" s="114"/>
      <c r="M48" s="114"/>
      <c r="N48" s="17"/>
      <c r="O48" s="26">
        <f t="shared" si="4"/>
        <v>0</v>
      </c>
    </row>
    <row r="49" spans="3:15" ht="13.5">
      <c r="C49" s="1"/>
      <c r="D49" s="13"/>
      <c r="E49" s="17"/>
      <c r="F49" s="17"/>
      <c r="G49" s="17"/>
      <c r="H49" s="37"/>
      <c r="I49" s="26"/>
      <c r="J49" s="38"/>
      <c r="K49" s="17"/>
      <c r="L49" s="17"/>
      <c r="M49" s="17"/>
      <c r="N49" s="17"/>
      <c r="O49" s="26"/>
    </row>
    <row r="50" spans="3:15" ht="13.5">
      <c r="C50" s="1" t="s">
        <v>307</v>
      </c>
      <c r="D50" s="13">
        <f>SUM(D32:D48)</f>
        <v>250.16</v>
      </c>
      <c r="E50" s="17">
        <f aca="true" t="shared" si="5" ref="E50:O50">SUM(E32:E48)</f>
        <v>80.83</v>
      </c>
      <c r="F50" s="17">
        <f t="shared" si="5"/>
        <v>9</v>
      </c>
      <c r="G50" s="17">
        <f t="shared" si="5"/>
        <v>18</v>
      </c>
      <c r="H50" s="37">
        <f t="shared" si="5"/>
        <v>0</v>
      </c>
      <c r="I50" s="26">
        <f t="shared" si="5"/>
        <v>357.99</v>
      </c>
      <c r="J50" s="38">
        <f t="shared" si="5"/>
        <v>139</v>
      </c>
      <c r="K50" s="17">
        <f t="shared" si="5"/>
        <v>81</v>
      </c>
      <c r="L50" s="17">
        <f t="shared" si="5"/>
        <v>5</v>
      </c>
      <c r="M50" s="17">
        <f t="shared" si="5"/>
        <v>13</v>
      </c>
      <c r="N50" s="17">
        <f t="shared" si="5"/>
        <v>0</v>
      </c>
      <c r="O50" s="26">
        <f t="shared" si="5"/>
        <v>238</v>
      </c>
    </row>
    <row r="51" spans="3:15" ht="13.5">
      <c r="C51" s="18"/>
      <c r="D51" s="20"/>
      <c r="E51" s="20"/>
      <c r="F51" s="20"/>
      <c r="G51" s="20"/>
      <c r="H51" s="20"/>
      <c r="I51" s="20"/>
      <c r="J51" s="20"/>
      <c r="K51" s="20"/>
      <c r="L51" s="20"/>
      <c r="M51" s="20"/>
      <c r="N51" s="20"/>
      <c r="O51" s="20"/>
    </row>
    <row r="52" spans="3:15" ht="13.5">
      <c r="C52" s="18"/>
      <c r="D52" s="20"/>
      <c r="E52" s="20"/>
      <c r="F52" s="20"/>
      <c r="G52" s="20"/>
      <c r="H52" s="20"/>
      <c r="I52" s="20"/>
      <c r="J52" s="20"/>
      <c r="K52" s="20"/>
      <c r="L52" s="20"/>
      <c r="M52" s="20"/>
      <c r="N52" s="20"/>
      <c r="O52" s="20"/>
    </row>
    <row r="54" ht="13.5">
      <c r="C54" t="s">
        <v>389</v>
      </c>
    </row>
    <row r="55" spans="3:9" ht="13.5">
      <c r="C55" s="292"/>
      <c r="D55" s="299" t="s">
        <v>398</v>
      </c>
      <c r="E55" s="300"/>
      <c r="F55" s="300"/>
      <c r="G55" s="300"/>
      <c r="H55" s="300"/>
      <c r="I55" s="301"/>
    </row>
    <row r="56" spans="3:9" ht="13.5">
      <c r="C56" s="292"/>
      <c r="D56" s="9" t="s">
        <v>390</v>
      </c>
      <c r="E56" s="16" t="s">
        <v>391</v>
      </c>
      <c r="F56" s="16" t="s">
        <v>392</v>
      </c>
      <c r="G56" s="16" t="s">
        <v>393</v>
      </c>
      <c r="H56" s="34" t="s">
        <v>394</v>
      </c>
      <c r="I56" s="10" t="s">
        <v>395</v>
      </c>
    </row>
    <row r="57" spans="3:9" ht="13.5">
      <c r="C57" s="1" t="s">
        <v>264</v>
      </c>
      <c r="D57" s="13">
        <v>266</v>
      </c>
      <c r="E57" s="17">
        <v>223</v>
      </c>
      <c r="F57" s="17">
        <v>0</v>
      </c>
      <c r="G57" s="17">
        <v>0</v>
      </c>
      <c r="H57" s="37">
        <v>0</v>
      </c>
      <c r="I57" s="26">
        <f>SUM(D57:H57)</f>
        <v>489</v>
      </c>
    </row>
    <row r="58" spans="3:15" ht="13.5">
      <c r="C58" s="1" t="s">
        <v>265</v>
      </c>
      <c r="D58" s="13">
        <v>10</v>
      </c>
      <c r="E58" s="17">
        <v>10</v>
      </c>
      <c r="F58" s="17">
        <v>0</v>
      </c>
      <c r="G58" s="17">
        <v>0</v>
      </c>
      <c r="H58" s="37">
        <v>0</v>
      </c>
      <c r="I58" s="26">
        <f aca="true" t="shared" si="6" ref="I58:I73">SUM(D58:H58)</f>
        <v>20</v>
      </c>
      <c r="M58" s="441" t="s">
        <v>233</v>
      </c>
      <c r="N58" s="442"/>
      <c r="O58" s="8"/>
    </row>
    <row r="59" spans="3:14" ht="13.5">
      <c r="C59" s="1" t="s">
        <v>266</v>
      </c>
      <c r="D59" s="13">
        <v>10</v>
      </c>
      <c r="E59" s="17">
        <v>10</v>
      </c>
      <c r="F59" s="17">
        <v>0</v>
      </c>
      <c r="G59" s="17">
        <v>0</v>
      </c>
      <c r="H59" s="37">
        <v>0</v>
      </c>
      <c r="I59" s="26">
        <f t="shared" si="6"/>
        <v>20</v>
      </c>
      <c r="M59" s="443"/>
      <c r="N59" s="444"/>
    </row>
    <row r="60" spans="3:14" ht="13.5">
      <c r="C60" s="1" t="s">
        <v>267</v>
      </c>
      <c r="D60" s="13">
        <v>0</v>
      </c>
      <c r="E60" s="17">
        <v>0</v>
      </c>
      <c r="F60" s="17">
        <v>0</v>
      </c>
      <c r="G60" s="17">
        <v>0</v>
      </c>
      <c r="H60" s="37">
        <v>0</v>
      </c>
      <c r="I60" s="26">
        <f t="shared" si="6"/>
        <v>0</v>
      </c>
      <c r="M60" s="449" t="s">
        <v>237</v>
      </c>
      <c r="N60" s="450"/>
    </row>
    <row r="61" spans="3:14" ht="13.5">
      <c r="C61" s="1" t="s">
        <v>268</v>
      </c>
      <c r="D61" s="13"/>
      <c r="E61" s="17">
        <v>1200</v>
      </c>
      <c r="F61" s="17"/>
      <c r="G61" s="17"/>
      <c r="H61" s="37"/>
      <c r="I61" s="26">
        <f t="shared" si="6"/>
        <v>1200</v>
      </c>
      <c r="M61" s="172" t="s">
        <v>234</v>
      </c>
      <c r="N61" s="167">
        <v>11168</v>
      </c>
    </row>
    <row r="62" spans="3:14" ht="13.5">
      <c r="C62" s="1" t="s">
        <v>269</v>
      </c>
      <c r="D62" s="13"/>
      <c r="E62" s="17">
        <v>2250</v>
      </c>
      <c r="F62" s="17"/>
      <c r="G62" s="17"/>
      <c r="H62" s="37"/>
      <c r="I62" s="26">
        <f t="shared" si="6"/>
        <v>2250</v>
      </c>
      <c r="M62" s="174" t="s">
        <v>235</v>
      </c>
      <c r="N62" s="167">
        <v>23350</v>
      </c>
    </row>
    <row r="63" spans="3:14" ht="13.5">
      <c r="C63" s="1" t="s">
        <v>270</v>
      </c>
      <c r="D63" s="13">
        <v>2139</v>
      </c>
      <c r="E63" s="17">
        <v>956</v>
      </c>
      <c r="F63" s="17" t="s">
        <v>5</v>
      </c>
      <c r="G63" s="17">
        <v>600</v>
      </c>
      <c r="H63" s="37"/>
      <c r="I63" s="26">
        <f t="shared" si="6"/>
        <v>3695</v>
      </c>
      <c r="J63" s="387" t="s">
        <v>4</v>
      </c>
      <c r="K63" s="294"/>
      <c r="L63" s="294"/>
      <c r="M63" s="172" t="s">
        <v>236</v>
      </c>
      <c r="N63" s="167">
        <v>37040</v>
      </c>
    </row>
    <row r="64" spans="3:14" ht="13.5">
      <c r="C64" s="1" t="s">
        <v>271</v>
      </c>
      <c r="D64" s="13"/>
      <c r="E64" s="17"/>
      <c r="F64" s="17"/>
      <c r="G64" s="17"/>
      <c r="H64" s="37"/>
      <c r="I64" s="26">
        <f t="shared" si="6"/>
        <v>0</v>
      </c>
      <c r="M64" s="166" t="s">
        <v>238</v>
      </c>
      <c r="N64" s="167"/>
    </row>
    <row r="65" spans="3:14" ht="13.5">
      <c r="C65" s="1" t="s">
        <v>272</v>
      </c>
      <c r="D65" s="13" t="s">
        <v>30</v>
      </c>
      <c r="E65" s="17">
        <v>225</v>
      </c>
      <c r="F65" s="17"/>
      <c r="G65" s="17"/>
      <c r="H65" s="37"/>
      <c r="I65" s="26">
        <f t="shared" si="6"/>
        <v>225</v>
      </c>
      <c r="M65" s="169" t="s">
        <v>239</v>
      </c>
      <c r="N65" s="167">
        <v>1500</v>
      </c>
    </row>
    <row r="66" spans="3:14" ht="13.5">
      <c r="C66" s="1" t="s">
        <v>273</v>
      </c>
      <c r="D66" s="13">
        <v>2660</v>
      </c>
      <c r="E66" s="17">
        <v>2250</v>
      </c>
      <c r="F66" s="17">
        <v>7000</v>
      </c>
      <c r="G66" s="17" t="s">
        <v>53</v>
      </c>
      <c r="H66" s="37"/>
      <c r="I66" s="26">
        <f t="shared" si="6"/>
        <v>11910</v>
      </c>
      <c r="J66" s="387" t="s">
        <v>77</v>
      </c>
      <c r="K66" s="294"/>
      <c r="L66" s="294"/>
      <c r="M66" s="166" t="s">
        <v>240</v>
      </c>
      <c r="N66" s="167"/>
    </row>
    <row r="67" spans="3:14" ht="13.5">
      <c r="C67" s="1" t="s">
        <v>274</v>
      </c>
      <c r="D67" s="13"/>
      <c r="E67" s="17"/>
      <c r="F67" s="17"/>
      <c r="G67" s="17"/>
      <c r="H67" s="37"/>
      <c r="I67" s="26">
        <f t="shared" si="6"/>
        <v>0</v>
      </c>
      <c r="M67" s="169" t="s">
        <v>241</v>
      </c>
      <c r="N67" s="167">
        <v>500</v>
      </c>
    </row>
    <row r="68" spans="3:14" ht="13.5">
      <c r="C68" s="1" t="s">
        <v>275</v>
      </c>
      <c r="D68" s="13">
        <v>10</v>
      </c>
      <c r="E68" s="17">
        <v>10</v>
      </c>
      <c r="F68" s="17"/>
      <c r="G68" s="17">
        <v>10</v>
      </c>
      <c r="H68" s="37"/>
      <c r="I68" s="26">
        <f t="shared" si="6"/>
        <v>30</v>
      </c>
      <c r="M68" s="169" t="s">
        <v>242</v>
      </c>
      <c r="N68" s="167">
        <v>1000</v>
      </c>
    </row>
    <row r="69" spans="3:14" ht="13.5">
      <c r="C69" s="1" t="s">
        <v>276</v>
      </c>
      <c r="D69" s="13" t="s">
        <v>184</v>
      </c>
      <c r="E69" s="17" t="s">
        <v>185</v>
      </c>
      <c r="F69" s="17"/>
      <c r="G69" s="17" t="s">
        <v>185</v>
      </c>
      <c r="H69" s="37"/>
      <c r="I69" s="26">
        <f t="shared" si="6"/>
        <v>0</v>
      </c>
      <c r="M69" s="166" t="s">
        <v>243</v>
      </c>
      <c r="N69" s="167"/>
    </row>
    <row r="70" spans="3:14" ht="13.5">
      <c r="C70" s="1" t="s">
        <v>277</v>
      </c>
      <c r="D70" s="13">
        <v>37040</v>
      </c>
      <c r="E70" s="17">
        <v>2000</v>
      </c>
      <c r="F70" s="17"/>
      <c r="G70" s="17">
        <v>4800</v>
      </c>
      <c r="H70" s="37"/>
      <c r="I70" s="26">
        <f t="shared" si="6"/>
        <v>43840</v>
      </c>
      <c r="M70" s="169" t="s">
        <v>241</v>
      </c>
      <c r="N70" s="167">
        <v>2000</v>
      </c>
    </row>
    <row r="71" spans="3:14" ht="13.5">
      <c r="C71" s="1" t="s">
        <v>278</v>
      </c>
      <c r="D71" s="13">
        <v>11168</v>
      </c>
      <c r="E71" s="17">
        <v>1500</v>
      </c>
      <c r="F71" s="17">
        <v>500</v>
      </c>
      <c r="G71" s="17">
        <v>2000</v>
      </c>
      <c r="H71" s="37"/>
      <c r="I71" s="26">
        <f t="shared" si="6"/>
        <v>15168</v>
      </c>
      <c r="J71" t="s">
        <v>884</v>
      </c>
      <c r="M71" s="170" t="s">
        <v>242</v>
      </c>
      <c r="N71" s="168">
        <v>4000</v>
      </c>
    </row>
    <row r="72" spans="3:9" ht="13.5">
      <c r="C72" s="1" t="s">
        <v>279</v>
      </c>
      <c r="D72" s="13">
        <v>11680</v>
      </c>
      <c r="E72" s="17">
        <v>1500</v>
      </c>
      <c r="F72" s="17"/>
      <c r="G72" s="17">
        <v>4320</v>
      </c>
      <c r="H72" s="37"/>
      <c r="I72" s="26">
        <f t="shared" si="6"/>
        <v>17500</v>
      </c>
    </row>
    <row r="73" spans="3:9" ht="13.5">
      <c r="C73" s="1" t="s">
        <v>280</v>
      </c>
      <c r="D73" s="13">
        <v>1328</v>
      </c>
      <c r="E73" s="17"/>
      <c r="F73" s="17"/>
      <c r="G73" s="17"/>
      <c r="H73" s="37"/>
      <c r="I73" s="26">
        <f t="shared" si="6"/>
        <v>1328</v>
      </c>
    </row>
    <row r="74" spans="3:9" ht="13.5">
      <c r="C74" s="1"/>
      <c r="D74" s="13"/>
      <c r="E74" s="17"/>
      <c r="F74" s="17"/>
      <c r="G74" s="17"/>
      <c r="H74" s="37"/>
      <c r="I74" s="26"/>
    </row>
    <row r="75" spans="3:9" ht="13.5">
      <c r="C75" s="1" t="s">
        <v>307</v>
      </c>
      <c r="D75" s="13">
        <f aca="true" t="shared" si="7" ref="D75:I75">SUM(D57:D73)</f>
        <v>66311</v>
      </c>
      <c r="E75" s="17">
        <f t="shared" si="7"/>
        <v>12134</v>
      </c>
      <c r="F75" s="17">
        <f t="shared" si="7"/>
        <v>7500</v>
      </c>
      <c r="G75" s="17">
        <f t="shared" si="7"/>
        <v>11730</v>
      </c>
      <c r="H75" s="37">
        <f t="shared" si="7"/>
        <v>0</v>
      </c>
      <c r="I75" s="26">
        <f t="shared" si="7"/>
        <v>97675</v>
      </c>
    </row>
    <row r="81" ht="13.5">
      <c r="C81" t="s">
        <v>399</v>
      </c>
    </row>
    <row r="82" spans="3:13" ht="13.5">
      <c r="C82" s="292"/>
      <c r="D82" s="299" t="s">
        <v>319</v>
      </c>
      <c r="E82" s="300"/>
      <c r="F82" s="300"/>
      <c r="G82" s="300"/>
      <c r="H82" s="301"/>
      <c r="I82" s="299" t="s">
        <v>320</v>
      </c>
      <c r="J82" s="300"/>
      <c r="K82" s="300"/>
      <c r="L82" s="300"/>
      <c r="M82" s="301"/>
    </row>
    <row r="83" spans="3:13" ht="13.5">
      <c r="C83" s="292"/>
      <c r="D83" s="9" t="s">
        <v>390</v>
      </c>
      <c r="E83" s="16" t="s">
        <v>400</v>
      </c>
      <c r="F83" s="16" t="s">
        <v>401</v>
      </c>
      <c r="G83" s="16" t="s">
        <v>402</v>
      </c>
      <c r="H83" s="10" t="s">
        <v>395</v>
      </c>
      <c r="I83" s="9" t="s">
        <v>390</v>
      </c>
      <c r="J83" s="16" t="s">
        <v>400</v>
      </c>
      <c r="K83" s="16" t="s">
        <v>401</v>
      </c>
      <c r="L83" s="16" t="s">
        <v>402</v>
      </c>
      <c r="M83" s="10" t="s">
        <v>395</v>
      </c>
    </row>
    <row r="84" spans="3:13" ht="13.5">
      <c r="C84" s="1" t="s">
        <v>264</v>
      </c>
      <c r="D84" s="13">
        <v>489</v>
      </c>
      <c r="E84" s="17">
        <v>48</v>
      </c>
      <c r="F84" s="17">
        <v>0</v>
      </c>
      <c r="G84" s="17">
        <v>4</v>
      </c>
      <c r="H84" s="26">
        <f aca="true" t="shared" si="8" ref="H84:H100">SUM(D84:G84)</f>
        <v>541</v>
      </c>
      <c r="I84" s="13">
        <v>562</v>
      </c>
      <c r="J84" s="17">
        <v>55</v>
      </c>
      <c r="K84" s="17">
        <v>0</v>
      </c>
      <c r="L84" s="17">
        <v>5</v>
      </c>
      <c r="M84" s="26">
        <f aca="true" t="shared" si="9" ref="M84:M100">SUM(I84:L84)</f>
        <v>622</v>
      </c>
    </row>
    <row r="85" spans="3:13" ht="13.5">
      <c r="C85" s="1" t="s">
        <v>265</v>
      </c>
      <c r="D85" s="13">
        <v>28</v>
      </c>
      <c r="E85" s="17">
        <v>5</v>
      </c>
      <c r="F85" s="17">
        <v>0</v>
      </c>
      <c r="G85" s="17">
        <v>7</v>
      </c>
      <c r="H85" s="26">
        <f t="shared" si="8"/>
        <v>40</v>
      </c>
      <c r="I85" s="13">
        <v>56</v>
      </c>
      <c r="J85" s="17">
        <v>2</v>
      </c>
      <c r="K85" s="17">
        <v>0</v>
      </c>
      <c r="L85" s="17">
        <v>3</v>
      </c>
      <c r="M85" s="26">
        <f t="shared" si="9"/>
        <v>61</v>
      </c>
    </row>
    <row r="86" spans="3:13" ht="13.5">
      <c r="C86" s="1" t="s">
        <v>266</v>
      </c>
      <c r="D86" s="13">
        <v>105</v>
      </c>
      <c r="E86" s="17">
        <v>1</v>
      </c>
      <c r="F86" s="17">
        <v>0</v>
      </c>
      <c r="G86" s="116">
        <v>1.25</v>
      </c>
      <c r="H86" s="26">
        <f t="shared" si="8"/>
        <v>107.25</v>
      </c>
      <c r="I86" s="13">
        <v>142</v>
      </c>
      <c r="J86" s="17">
        <v>2</v>
      </c>
      <c r="K86" s="17">
        <v>0</v>
      </c>
      <c r="L86" s="116">
        <v>0.16</v>
      </c>
      <c r="M86" s="26">
        <f t="shared" si="9"/>
        <v>144.16</v>
      </c>
    </row>
    <row r="87" spans="3:13" ht="13.5">
      <c r="C87" s="1" t="s">
        <v>267</v>
      </c>
      <c r="D87" s="13">
        <v>166</v>
      </c>
      <c r="E87" s="17">
        <v>4</v>
      </c>
      <c r="F87" s="17">
        <v>0</v>
      </c>
      <c r="G87" s="17">
        <v>0</v>
      </c>
      <c r="H87" s="26">
        <f t="shared" si="8"/>
        <v>170</v>
      </c>
      <c r="I87" s="13">
        <v>0</v>
      </c>
      <c r="J87" s="17">
        <v>0</v>
      </c>
      <c r="K87" s="17">
        <v>0</v>
      </c>
      <c r="L87" s="17">
        <v>0</v>
      </c>
      <c r="M87" s="26">
        <f t="shared" si="9"/>
        <v>0</v>
      </c>
    </row>
    <row r="88" spans="3:13" ht="13.5">
      <c r="C88" s="1" t="s">
        <v>268</v>
      </c>
      <c r="D88" s="13"/>
      <c r="E88" s="17"/>
      <c r="F88" s="17"/>
      <c r="G88" s="17"/>
      <c r="H88" s="26">
        <f t="shared" si="8"/>
        <v>0</v>
      </c>
      <c r="I88" s="13"/>
      <c r="J88" s="17">
        <v>1</v>
      </c>
      <c r="K88" s="17"/>
      <c r="L88" s="17"/>
      <c r="M88" s="26">
        <f t="shared" si="9"/>
        <v>1</v>
      </c>
    </row>
    <row r="89" spans="3:13" ht="13.5">
      <c r="C89" s="1" t="s">
        <v>269</v>
      </c>
      <c r="D89" s="13">
        <v>7</v>
      </c>
      <c r="E89" s="17"/>
      <c r="F89" s="17"/>
      <c r="G89" s="17"/>
      <c r="H89" s="26">
        <f t="shared" si="8"/>
        <v>7</v>
      </c>
      <c r="I89" s="13">
        <v>21</v>
      </c>
      <c r="J89" s="17"/>
      <c r="K89" s="17"/>
      <c r="L89" s="17"/>
      <c r="M89" s="26">
        <f t="shared" si="9"/>
        <v>21</v>
      </c>
    </row>
    <row r="90" spans="3:13" ht="13.5">
      <c r="C90" s="1" t="s">
        <v>270</v>
      </c>
      <c r="D90" s="13"/>
      <c r="E90" s="17"/>
      <c r="F90" s="17"/>
      <c r="G90" s="17"/>
      <c r="H90" s="26">
        <f t="shared" si="8"/>
        <v>0</v>
      </c>
      <c r="I90" s="13"/>
      <c r="J90" s="17"/>
      <c r="K90" s="17"/>
      <c r="L90" s="17"/>
      <c r="M90" s="26">
        <f t="shared" si="9"/>
        <v>0</v>
      </c>
    </row>
    <row r="91" spans="3:13" ht="13.5">
      <c r="C91" s="1" t="s">
        <v>271</v>
      </c>
      <c r="D91" s="13">
        <v>21</v>
      </c>
      <c r="E91" s="17">
        <v>6</v>
      </c>
      <c r="F91" s="17"/>
      <c r="G91" s="17">
        <v>0</v>
      </c>
      <c r="H91" s="26">
        <f t="shared" si="8"/>
        <v>27</v>
      </c>
      <c r="I91" s="13">
        <v>136</v>
      </c>
      <c r="J91" s="17">
        <v>6</v>
      </c>
      <c r="K91" s="17"/>
      <c r="L91" s="17">
        <v>0</v>
      </c>
      <c r="M91" s="26">
        <f t="shared" si="9"/>
        <v>142</v>
      </c>
    </row>
    <row r="92" spans="3:13" ht="13.5">
      <c r="C92" s="1" t="s">
        <v>272</v>
      </c>
      <c r="D92" s="13">
        <v>8.66</v>
      </c>
      <c r="E92" s="17">
        <v>0</v>
      </c>
      <c r="F92" s="17">
        <v>0</v>
      </c>
      <c r="G92" s="17">
        <v>0</v>
      </c>
      <c r="H92" s="26">
        <f t="shared" si="8"/>
        <v>8.66</v>
      </c>
      <c r="I92" s="13">
        <v>69.33</v>
      </c>
      <c r="J92" s="17">
        <v>0</v>
      </c>
      <c r="K92" s="17">
        <v>0</v>
      </c>
      <c r="L92" s="17">
        <v>0</v>
      </c>
      <c r="M92" s="26">
        <f>SUM(I92:L92)</f>
        <v>69.33</v>
      </c>
    </row>
    <row r="93" spans="3:13" ht="13.5">
      <c r="C93" s="1" t="s">
        <v>273</v>
      </c>
      <c r="D93" s="13"/>
      <c r="E93" s="17"/>
      <c r="F93" s="17"/>
      <c r="G93" s="17"/>
      <c r="H93" s="26">
        <f t="shared" si="8"/>
        <v>0</v>
      </c>
      <c r="I93" s="13"/>
      <c r="J93" s="17"/>
      <c r="K93" s="17"/>
      <c r="L93" s="17"/>
      <c r="M93" s="26">
        <f t="shared" si="9"/>
        <v>0</v>
      </c>
    </row>
    <row r="94" spans="3:13" ht="13.5">
      <c r="C94" s="1" t="s">
        <v>274</v>
      </c>
      <c r="D94" s="13">
        <v>5</v>
      </c>
      <c r="E94" s="17"/>
      <c r="F94" s="17"/>
      <c r="G94" s="17"/>
      <c r="H94" s="26">
        <f t="shared" si="8"/>
        <v>5</v>
      </c>
      <c r="I94" s="13">
        <v>8</v>
      </c>
      <c r="J94" s="17"/>
      <c r="K94" s="17"/>
      <c r="L94" s="17"/>
      <c r="M94" s="26">
        <f t="shared" si="9"/>
        <v>8</v>
      </c>
    </row>
    <row r="95" spans="3:13" ht="13.5">
      <c r="C95" s="1" t="s">
        <v>275</v>
      </c>
      <c r="D95" s="13"/>
      <c r="E95" s="17"/>
      <c r="F95" s="17"/>
      <c r="G95" s="17"/>
      <c r="H95" s="26">
        <f t="shared" si="8"/>
        <v>0</v>
      </c>
      <c r="I95" s="13"/>
      <c r="J95" s="17"/>
      <c r="K95" s="17"/>
      <c r="L95" s="17"/>
      <c r="M95" s="26">
        <f t="shared" si="9"/>
        <v>0</v>
      </c>
    </row>
    <row r="96" spans="3:13" ht="13.5">
      <c r="C96" s="1" t="s">
        <v>276</v>
      </c>
      <c r="D96" s="13">
        <v>17</v>
      </c>
      <c r="E96" s="17">
        <v>8</v>
      </c>
      <c r="F96" s="17"/>
      <c r="G96" s="17">
        <v>0</v>
      </c>
      <c r="H96" s="26">
        <f t="shared" si="8"/>
        <v>25</v>
      </c>
      <c r="I96" s="13">
        <v>25</v>
      </c>
      <c r="J96" s="17">
        <v>10</v>
      </c>
      <c r="K96" s="17"/>
      <c r="L96" s="17">
        <v>0</v>
      </c>
      <c r="M96" s="26">
        <f t="shared" si="9"/>
        <v>35</v>
      </c>
    </row>
    <row r="97" spans="3:13" ht="13.5">
      <c r="C97" s="1" t="s">
        <v>277</v>
      </c>
      <c r="D97" s="13">
        <v>1</v>
      </c>
      <c r="E97" s="17">
        <v>7</v>
      </c>
      <c r="F97" s="17"/>
      <c r="G97" s="17">
        <v>0</v>
      </c>
      <c r="H97" s="26">
        <f t="shared" si="8"/>
        <v>8</v>
      </c>
      <c r="I97" s="13">
        <v>5</v>
      </c>
      <c r="J97" s="17">
        <v>40</v>
      </c>
      <c r="K97" s="17"/>
      <c r="L97" s="17">
        <v>0</v>
      </c>
      <c r="M97" s="26">
        <f t="shared" si="9"/>
        <v>45</v>
      </c>
    </row>
    <row r="98" spans="3:13" ht="13.5">
      <c r="C98" s="1" t="s">
        <v>278</v>
      </c>
      <c r="D98" s="13"/>
      <c r="E98" s="17"/>
      <c r="F98" s="17"/>
      <c r="G98" s="17">
        <v>2</v>
      </c>
      <c r="H98" s="26">
        <f t="shared" si="8"/>
        <v>2</v>
      </c>
      <c r="I98" s="13"/>
      <c r="J98" s="17"/>
      <c r="K98" s="17"/>
      <c r="L98" s="17">
        <v>3</v>
      </c>
      <c r="M98" s="26">
        <f t="shared" si="9"/>
        <v>3</v>
      </c>
    </row>
    <row r="99" spans="3:13" ht="13.5">
      <c r="C99" s="1" t="s">
        <v>279</v>
      </c>
      <c r="D99" s="13"/>
      <c r="E99" s="17">
        <v>1</v>
      </c>
      <c r="F99" s="17"/>
      <c r="G99" s="17"/>
      <c r="H99" s="26">
        <v>5</v>
      </c>
      <c r="I99" s="13">
        <v>5</v>
      </c>
      <c r="J99" s="17"/>
      <c r="K99" s="17"/>
      <c r="L99" s="17"/>
      <c r="M99" s="26">
        <f t="shared" si="9"/>
        <v>5</v>
      </c>
    </row>
    <row r="100" spans="3:13" ht="13.5">
      <c r="C100" s="1" t="s">
        <v>280</v>
      </c>
      <c r="D100" s="13">
        <v>0</v>
      </c>
      <c r="E100" s="17"/>
      <c r="F100" s="17"/>
      <c r="G100" s="17"/>
      <c r="H100" s="26">
        <f t="shared" si="8"/>
        <v>0</v>
      </c>
      <c r="I100" s="13">
        <v>40</v>
      </c>
      <c r="J100" s="17"/>
      <c r="K100" s="17"/>
      <c r="L100" s="17"/>
      <c r="M100" s="26">
        <f t="shared" si="9"/>
        <v>40</v>
      </c>
    </row>
    <row r="101" spans="3:13" ht="13.5">
      <c r="C101" s="1"/>
      <c r="D101" s="13"/>
      <c r="E101" s="17"/>
      <c r="F101" s="17"/>
      <c r="G101" s="17"/>
      <c r="H101" s="26"/>
      <c r="I101" s="13"/>
      <c r="J101" s="17"/>
      <c r="K101" s="17"/>
      <c r="L101" s="17"/>
      <c r="M101" s="26"/>
    </row>
    <row r="102" spans="3:13" ht="13.5">
      <c r="C102" s="1" t="s">
        <v>307</v>
      </c>
      <c r="D102" s="13">
        <f aca="true" t="shared" si="10" ref="D102:M102">SUM(D84:D100)</f>
        <v>847.66</v>
      </c>
      <c r="E102" s="17">
        <f t="shared" si="10"/>
        <v>80</v>
      </c>
      <c r="F102" s="17">
        <f t="shared" si="10"/>
        <v>0</v>
      </c>
      <c r="G102" s="17">
        <f t="shared" si="10"/>
        <v>14.25</v>
      </c>
      <c r="H102" s="26">
        <f t="shared" si="10"/>
        <v>945.91</v>
      </c>
      <c r="I102" s="13">
        <f t="shared" si="10"/>
        <v>1069.33</v>
      </c>
      <c r="J102" s="17">
        <f t="shared" si="10"/>
        <v>116</v>
      </c>
      <c r="K102" s="17">
        <f t="shared" si="10"/>
        <v>0</v>
      </c>
      <c r="L102" s="17">
        <f t="shared" si="10"/>
        <v>11.16</v>
      </c>
      <c r="M102" s="26">
        <f t="shared" si="10"/>
        <v>1196.49</v>
      </c>
    </row>
    <row r="103" spans="3:13" ht="13.5">
      <c r="C103" s="297" t="s">
        <v>791</v>
      </c>
      <c r="D103" s="298"/>
      <c r="E103" s="298"/>
      <c r="F103" s="298"/>
      <c r="G103" s="298"/>
      <c r="H103" s="20"/>
      <c r="I103" s="20"/>
      <c r="J103" s="20"/>
      <c r="K103" s="20"/>
      <c r="L103" s="20"/>
      <c r="M103" s="20"/>
    </row>
    <row r="104" spans="3:13" ht="13.5">
      <c r="C104" s="18"/>
      <c r="D104" s="20"/>
      <c r="E104" s="20"/>
      <c r="F104" s="20"/>
      <c r="G104" s="20"/>
      <c r="H104" s="20"/>
      <c r="I104" s="20"/>
      <c r="J104" s="20"/>
      <c r="K104" s="20"/>
      <c r="L104" s="20"/>
      <c r="M104" s="20"/>
    </row>
    <row r="105" spans="3:13" ht="13.5">
      <c r="C105" s="18"/>
      <c r="D105" s="20"/>
      <c r="E105" s="20"/>
      <c r="F105" s="20"/>
      <c r="G105" s="20"/>
      <c r="H105" s="20"/>
      <c r="I105" s="20"/>
      <c r="J105" s="20"/>
      <c r="K105" s="20"/>
      <c r="L105" s="20"/>
      <c r="M105" s="20"/>
    </row>
    <row r="106" ht="13.5">
      <c r="C106" t="s">
        <v>399</v>
      </c>
    </row>
    <row r="107" spans="3:13" ht="13.5">
      <c r="C107" s="292"/>
      <c r="D107" s="299" t="s">
        <v>396</v>
      </c>
      <c r="E107" s="300"/>
      <c r="F107" s="300"/>
      <c r="G107" s="300"/>
      <c r="H107" s="301"/>
      <c r="I107" s="299" t="s">
        <v>397</v>
      </c>
      <c r="J107" s="300"/>
      <c r="K107" s="300"/>
      <c r="L107" s="300"/>
      <c r="M107" s="301"/>
    </row>
    <row r="108" spans="3:13" ht="13.5">
      <c r="C108" s="292"/>
      <c r="D108" s="9" t="s">
        <v>390</v>
      </c>
      <c r="E108" s="16" t="s">
        <v>400</v>
      </c>
      <c r="F108" s="16" t="s">
        <v>401</v>
      </c>
      <c r="G108" s="16" t="s">
        <v>402</v>
      </c>
      <c r="H108" s="10" t="s">
        <v>395</v>
      </c>
      <c r="I108" s="9" t="s">
        <v>390</v>
      </c>
      <c r="J108" s="16" t="s">
        <v>400</v>
      </c>
      <c r="K108" s="16" t="s">
        <v>401</v>
      </c>
      <c r="L108" s="16" t="s">
        <v>402</v>
      </c>
      <c r="M108" s="10" t="s">
        <v>395</v>
      </c>
    </row>
    <row r="109" spans="3:13" ht="13.5">
      <c r="C109" s="1" t="s">
        <v>264</v>
      </c>
      <c r="D109" s="13">
        <v>578</v>
      </c>
      <c r="E109" s="17">
        <v>56</v>
      </c>
      <c r="F109" s="17">
        <v>0</v>
      </c>
      <c r="G109" s="17">
        <v>5</v>
      </c>
      <c r="H109" s="26">
        <f aca="true" t="shared" si="11" ref="H109:H125">SUM(D109:G109)</f>
        <v>639</v>
      </c>
      <c r="I109" s="13">
        <v>84</v>
      </c>
      <c r="J109" s="17">
        <v>52</v>
      </c>
      <c r="K109" s="17">
        <v>0</v>
      </c>
      <c r="L109" s="17">
        <v>12</v>
      </c>
      <c r="M109" s="26">
        <f aca="true" t="shared" si="12" ref="M109:M125">SUM(I109:L109)</f>
        <v>148</v>
      </c>
    </row>
    <row r="110" spans="3:13" ht="13.5">
      <c r="C110" s="1" t="s">
        <v>265</v>
      </c>
      <c r="D110" s="13">
        <v>12</v>
      </c>
      <c r="E110" s="17">
        <v>17</v>
      </c>
      <c r="F110" s="17">
        <v>0</v>
      </c>
      <c r="G110" s="17">
        <v>51</v>
      </c>
      <c r="H110" s="26">
        <f t="shared" si="11"/>
        <v>80</v>
      </c>
      <c r="I110" s="13">
        <v>18</v>
      </c>
      <c r="J110" s="17">
        <v>3</v>
      </c>
      <c r="K110" s="17">
        <v>0</v>
      </c>
      <c r="L110" s="17">
        <v>4</v>
      </c>
      <c r="M110" s="26">
        <f t="shared" si="12"/>
        <v>25</v>
      </c>
    </row>
    <row r="111" spans="3:13" ht="13.5">
      <c r="C111" s="1" t="s">
        <v>266</v>
      </c>
      <c r="D111" s="13">
        <v>42</v>
      </c>
      <c r="E111" s="17">
        <v>4</v>
      </c>
      <c r="F111" s="17">
        <v>0</v>
      </c>
      <c r="G111" s="116">
        <v>6.33</v>
      </c>
      <c r="H111" s="26">
        <f t="shared" si="11"/>
        <v>52.33</v>
      </c>
      <c r="I111" s="13">
        <v>34</v>
      </c>
      <c r="J111" s="17">
        <v>5</v>
      </c>
      <c r="K111" s="17">
        <v>0</v>
      </c>
      <c r="L111" s="17">
        <v>4</v>
      </c>
      <c r="M111" s="26">
        <f t="shared" si="12"/>
        <v>43</v>
      </c>
    </row>
    <row r="112" spans="3:13" ht="13.5">
      <c r="C112" s="1" t="s">
        <v>267</v>
      </c>
      <c r="D112" s="13">
        <v>6</v>
      </c>
      <c r="E112" s="17">
        <v>8</v>
      </c>
      <c r="F112" s="17"/>
      <c r="G112" s="17">
        <v>2</v>
      </c>
      <c r="H112" s="26">
        <f t="shared" si="11"/>
        <v>16</v>
      </c>
      <c r="I112" s="13">
        <v>0</v>
      </c>
      <c r="J112" s="17">
        <v>0</v>
      </c>
      <c r="K112" s="17">
        <v>0</v>
      </c>
      <c r="L112" s="17">
        <v>0</v>
      </c>
      <c r="M112" s="26">
        <f t="shared" si="12"/>
        <v>0</v>
      </c>
    </row>
    <row r="113" spans="3:13" ht="13.5">
      <c r="C113" s="1" t="s">
        <v>268</v>
      </c>
      <c r="D113" s="13">
        <v>9</v>
      </c>
      <c r="E113" s="17"/>
      <c r="F113" s="17"/>
      <c r="G113" s="17">
        <v>2</v>
      </c>
      <c r="H113" s="26">
        <f t="shared" si="11"/>
        <v>11</v>
      </c>
      <c r="I113" s="13">
        <v>14</v>
      </c>
      <c r="J113" s="17"/>
      <c r="K113" s="17"/>
      <c r="L113" s="17"/>
      <c r="M113" s="26">
        <f t="shared" si="12"/>
        <v>14</v>
      </c>
    </row>
    <row r="114" spans="3:13" ht="13.5">
      <c r="C114" s="1" t="s">
        <v>269</v>
      </c>
      <c r="D114" s="13"/>
      <c r="E114" s="17"/>
      <c r="F114" s="17"/>
      <c r="G114" s="17"/>
      <c r="H114" s="26">
        <f t="shared" si="11"/>
        <v>0</v>
      </c>
      <c r="I114" s="13"/>
      <c r="J114" s="17"/>
      <c r="K114" s="17"/>
      <c r="L114" s="17"/>
      <c r="M114" s="26">
        <f t="shared" si="12"/>
        <v>0</v>
      </c>
    </row>
    <row r="115" spans="3:13" ht="13.5">
      <c r="C115" s="1" t="s">
        <v>270</v>
      </c>
      <c r="D115" s="13"/>
      <c r="E115" s="17"/>
      <c r="F115" s="17"/>
      <c r="G115" s="17"/>
      <c r="H115" s="26">
        <f t="shared" si="11"/>
        <v>0</v>
      </c>
      <c r="I115" s="13"/>
      <c r="J115" s="17"/>
      <c r="K115" s="17"/>
      <c r="L115" s="17"/>
      <c r="M115" s="26">
        <f t="shared" si="12"/>
        <v>0</v>
      </c>
    </row>
    <row r="116" spans="3:13" ht="13.5">
      <c r="C116" s="1" t="s">
        <v>271</v>
      </c>
      <c r="D116" s="13">
        <v>172</v>
      </c>
      <c r="E116" s="17">
        <v>83</v>
      </c>
      <c r="F116" s="17"/>
      <c r="G116" s="17">
        <v>28</v>
      </c>
      <c r="H116" s="26">
        <f t="shared" si="11"/>
        <v>283</v>
      </c>
      <c r="I116" s="13">
        <v>24</v>
      </c>
      <c r="J116" s="17">
        <v>7</v>
      </c>
      <c r="K116" s="17"/>
      <c r="L116" s="17">
        <v>4</v>
      </c>
      <c r="M116" s="26">
        <f t="shared" si="12"/>
        <v>35</v>
      </c>
    </row>
    <row r="117" spans="3:13" ht="13.5">
      <c r="C117" s="1" t="s">
        <v>272</v>
      </c>
      <c r="D117" s="130">
        <v>44.66</v>
      </c>
      <c r="E117" s="116">
        <v>1</v>
      </c>
      <c r="F117" s="116">
        <v>0</v>
      </c>
      <c r="G117" s="116">
        <v>0</v>
      </c>
      <c r="H117" s="132">
        <f t="shared" si="11"/>
        <v>45.66</v>
      </c>
      <c r="I117" s="130">
        <v>20</v>
      </c>
      <c r="J117" s="116">
        <v>7</v>
      </c>
      <c r="K117" s="116">
        <v>0</v>
      </c>
      <c r="L117" s="116">
        <v>0</v>
      </c>
      <c r="M117" s="132">
        <f t="shared" si="12"/>
        <v>27</v>
      </c>
    </row>
    <row r="118" spans="3:13" ht="13.5">
      <c r="C118" s="1" t="s">
        <v>273</v>
      </c>
      <c r="D118" s="13"/>
      <c r="E118" s="17"/>
      <c r="F118" s="17"/>
      <c r="G118" s="17">
        <v>17</v>
      </c>
      <c r="H118" s="26">
        <f t="shared" si="11"/>
        <v>17</v>
      </c>
      <c r="I118" s="13">
        <v>9</v>
      </c>
      <c r="J118" s="17">
        <v>3</v>
      </c>
      <c r="K118" s="17"/>
      <c r="L118" s="17">
        <v>1</v>
      </c>
      <c r="M118" s="26">
        <f t="shared" si="12"/>
        <v>13</v>
      </c>
    </row>
    <row r="119" spans="3:13" ht="13.5">
      <c r="C119" s="1" t="s">
        <v>274</v>
      </c>
      <c r="D119" s="13">
        <v>6</v>
      </c>
      <c r="E119" s="17"/>
      <c r="F119" s="17"/>
      <c r="G119" s="17">
        <v>7</v>
      </c>
      <c r="H119" s="26">
        <f t="shared" si="11"/>
        <v>13</v>
      </c>
      <c r="I119" s="13"/>
      <c r="J119" s="17"/>
      <c r="K119" s="17"/>
      <c r="L119" s="17"/>
      <c r="M119" s="26">
        <f t="shared" si="12"/>
        <v>0</v>
      </c>
    </row>
    <row r="120" spans="3:13" ht="13.5">
      <c r="C120" s="1" t="s">
        <v>275</v>
      </c>
      <c r="D120" s="13"/>
      <c r="E120" s="17"/>
      <c r="F120" s="17"/>
      <c r="G120" s="17"/>
      <c r="H120" s="26">
        <f t="shared" si="11"/>
        <v>0</v>
      </c>
      <c r="I120" s="13">
        <v>19</v>
      </c>
      <c r="J120" s="17">
        <v>8</v>
      </c>
      <c r="K120" s="17"/>
      <c r="L120" s="17">
        <v>3</v>
      </c>
      <c r="M120" s="26">
        <f t="shared" si="12"/>
        <v>30</v>
      </c>
    </row>
    <row r="121" spans="3:13" ht="13.5">
      <c r="C121" s="1" t="s">
        <v>276</v>
      </c>
      <c r="D121" s="13">
        <v>1</v>
      </c>
      <c r="E121" s="17">
        <v>3</v>
      </c>
      <c r="F121" s="17"/>
      <c r="G121" s="17">
        <v>0</v>
      </c>
      <c r="H121" s="26">
        <f t="shared" si="11"/>
        <v>4</v>
      </c>
      <c r="I121" s="13">
        <v>7</v>
      </c>
      <c r="J121" s="17">
        <v>5</v>
      </c>
      <c r="K121" s="17"/>
      <c r="L121" s="17">
        <v>2</v>
      </c>
      <c r="M121" s="26">
        <f t="shared" si="12"/>
        <v>14</v>
      </c>
    </row>
    <row r="122" spans="3:13" ht="13.5">
      <c r="C122" s="1" t="s">
        <v>277</v>
      </c>
      <c r="D122" s="13">
        <v>0</v>
      </c>
      <c r="E122" s="17">
        <v>23</v>
      </c>
      <c r="F122" s="17"/>
      <c r="G122" s="17">
        <v>14</v>
      </c>
      <c r="H122" s="26">
        <f t="shared" si="11"/>
        <v>37</v>
      </c>
      <c r="I122" s="13">
        <v>3</v>
      </c>
      <c r="J122" s="17">
        <v>6</v>
      </c>
      <c r="K122" s="17"/>
      <c r="L122" s="17">
        <v>3</v>
      </c>
      <c r="M122" s="26">
        <f t="shared" si="12"/>
        <v>12</v>
      </c>
    </row>
    <row r="123" spans="3:13" ht="13.5">
      <c r="C123" s="1" t="s">
        <v>278</v>
      </c>
      <c r="D123" s="13"/>
      <c r="E123" s="17"/>
      <c r="F123" s="17"/>
      <c r="G123" s="17">
        <v>4</v>
      </c>
      <c r="H123" s="26">
        <f t="shared" si="11"/>
        <v>4</v>
      </c>
      <c r="I123" s="13">
        <v>9</v>
      </c>
      <c r="J123" s="17">
        <v>7</v>
      </c>
      <c r="K123" s="17"/>
      <c r="L123" s="17">
        <v>1</v>
      </c>
      <c r="M123" s="26">
        <f t="shared" si="12"/>
        <v>17</v>
      </c>
    </row>
    <row r="124" spans="3:13" ht="13.5">
      <c r="C124" s="1" t="s">
        <v>279</v>
      </c>
      <c r="D124" s="13"/>
      <c r="E124" s="17">
        <v>39</v>
      </c>
      <c r="F124" s="17"/>
      <c r="G124" s="17"/>
      <c r="H124" s="26">
        <f t="shared" si="11"/>
        <v>39</v>
      </c>
      <c r="I124" s="13" t="s">
        <v>133</v>
      </c>
      <c r="J124" s="17" t="s">
        <v>134</v>
      </c>
      <c r="K124" s="17"/>
      <c r="L124" s="17"/>
      <c r="M124" s="26">
        <f t="shared" si="12"/>
        <v>0</v>
      </c>
    </row>
    <row r="125" spans="3:13" ht="13.5">
      <c r="C125" s="1" t="s">
        <v>280</v>
      </c>
      <c r="D125" s="13"/>
      <c r="E125" s="17"/>
      <c r="F125" s="17"/>
      <c r="G125" s="17"/>
      <c r="H125" s="26">
        <f t="shared" si="11"/>
        <v>0</v>
      </c>
      <c r="I125" s="13" t="s">
        <v>893</v>
      </c>
      <c r="J125" s="17"/>
      <c r="K125" s="17"/>
      <c r="L125" s="17"/>
      <c r="M125" s="26">
        <f t="shared" si="12"/>
        <v>0</v>
      </c>
    </row>
    <row r="126" spans="3:13" ht="13.5">
      <c r="C126" s="1"/>
      <c r="D126" s="13"/>
      <c r="E126" s="17"/>
      <c r="F126" s="17"/>
      <c r="G126" s="17"/>
      <c r="H126" s="26"/>
      <c r="I126" s="13"/>
      <c r="J126" s="17"/>
      <c r="K126" s="17"/>
      <c r="L126" s="17"/>
      <c r="M126" s="26"/>
    </row>
    <row r="127" spans="3:13" ht="13.5">
      <c r="C127" s="1" t="s">
        <v>307</v>
      </c>
      <c r="D127" s="13">
        <f aca="true" t="shared" si="13" ref="D127:M127">SUM(D109:D125)</f>
        <v>870.66</v>
      </c>
      <c r="E127" s="17">
        <f t="shared" si="13"/>
        <v>234</v>
      </c>
      <c r="F127" s="17">
        <f t="shared" si="13"/>
        <v>0</v>
      </c>
      <c r="G127" s="17">
        <f t="shared" si="13"/>
        <v>136.32999999999998</v>
      </c>
      <c r="H127" s="26">
        <f t="shared" si="13"/>
        <v>1240.99</v>
      </c>
      <c r="I127" s="13">
        <f t="shared" si="13"/>
        <v>241</v>
      </c>
      <c r="J127" s="17">
        <f t="shared" si="13"/>
        <v>103</v>
      </c>
      <c r="K127" s="17">
        <f t="shared" si="13"/>
        <v>0</v>
      </c>
      <c r="L127" s="17">
        <f t="shared" si="13"/>
        <v>34</v>
      </c>
      <c r="M127" s="26">
        <f t="shared" si="13"/>
        <v>378</v>
      </c>
    </row>
    <row r="128" spans="3:13" ht="13.5">
      <c r="C128" s="297" t="s">
        <v>818</v>
      </c>
      <c r="D128" s="298"/>
      <c r="E128" s="298"/>
      <c r="F128" s="298"/>
      <c r="G128" s="298"/>
      <c r="H128" s="298"/>
      <c r="I128" s="20"/>
      <c r="J128" s="20"/>
      <c r="K128" s="20"/>
      <c r="L128" s="20"/>
      <c r="M128" s="20"/>
    </row>
    <row r="129" spans="3:13" ht="13.5">
      <c r="C129" s="18"/>
      <c r="D129" s="20"/>
      <c r="E129" s="20"/>
      <c r="F129" s="20"/>
      <c r="G129" s="20"/>
      <c r="H129" s="20"/>
      <c r="I129" s="20"/>
      <c r="J129" s="20"/>
      <c r="K129" s="20"/>
      <c r="L129" s="20"/>
      <c r="M129" s="20"/>
    </row>
    <row r="130" spans="3:13" ht="13.5">
      <c r="C130" s="18"/>
      <c r="D130" s="20"/>
      <c r="E130" s="20"/>
      <c r="F130" s="20"/>
      <c r="G130" s="20"/>
      <c r="H130" s="20"/>
      <c r="I130" s="20"/>
      <c r="J130" s="20"/>
      <c r="K130" s="20"/>
      <c r="L130" s="20"/>
      <c r="M130" s="20"/>
    </row>
    <row r="131" ht="13.5">
      <c r="C131" t="s">
        <v>399</v>
      </c>
    </row>
    <row r="132" spans="3:8" ht="13.5">
      <c r="C132" s="292"/>
      <c r="D132" s="299" t="s">
        <v>398</v>
      </c>
      <c r="E132" s="300"/>
      <c r="F132" s="300"/>
      <c r="G132" s="300"/>
      <c r="H132" s="301"/>
    </row>
    <row r="133" spans="3:8" ht="13.5">
      <c r="C133" s="292"/>
      <c r="D133" s="9" t="s">
        <v>390</v>
      </c>
      <c r="E133" s="16" t="s">
        <v>400</v>
      </c>
      <c r="F133" s="16" t="s">
        <v>401</v>
      </c>
      <c r="G133" s="16" t="s">
        <v>402</v>
      </c>
      <c r="H133" s="10" t="s">
        <v>395</v>
      </c>
    </row>
    <row r="134" spans="3:13" ht="13.5">
      <c r="C134" s="1" t="s">
        <v>264</v>
      </c>
      <c r="D134" s="13">
        <v>378</v>
      </c>
      <c r="E134" s="17">
        <v>323</v>
      </c>
      <c r="F134" s="17"/>
      <c r="G134" s="17">
        <v>395</v>
      </c>
      <c r="H134" s="26">
        <f aca="true" t="shared" si="14" ref="H134:H150">SUM(D134:G134)</f>
        <v>1096</v>
      </c>
      <c r="L134" s="441" t="s">
        <v>244</v>
      </c>
      <c r="M134" s="442"/>
    </row>
    <row r="135" spans="3:13" ht="13.5">
      <c r="C135" s="1" t="s">
        <v>265</v>
      </c>
      <c r="D135" s="13">
        <v>10</v>
      </c>
      <c r="E135" s="17">
        <v>10</v>
      </c>
      <c r="F135" s="17"/>
      <c r="G135" s="17">
        <v>4000</v>
      </c>
      <c r="H135" s="26">
        <f t="shared" si="14"/>
        <v>4020</v>
      </c>
      <c r="L135" s="443"/>
      <c r="M135" s="444"/>
    </row>
    <row r="136" spans="3:13" ht="13.5">
      <c r="C136" s="1" t="s">
        <v>266</v>
      </c>
      <c r="D136" s="13">
        <v>10</v>
      </c>
      <c r="E136" s="17">
        <v>10</v>
      </c>
      <c r="F136" s="17"/>
      <c r="G136" s="17">
        <v>120633</v>
      </c>
      <c r="H136" s="26">
        <f t="shared" si="14"/>
        <v>120653</v>
      </c>
      <c r="L136" s="445" t="s">
        <v>237</v>
      </c>
      <c r="M136" s="446"/>
    </row>
    <row r="137" spans="3:13" ht="13.5">
      <c r="C137" s="1" t="s">
        <v>267</v>
      </c>
      <c r="D137" s="13">
        <v>0</v>
      </c>
      <c r="E137" s="17">
        <v>0</v>
      </c>
      <c r="F137" s="17">
        <v>0</v>
      </c>
      <c r="G137" s="17">
        <v>0</v>
      </c>
      <c r="H137" s="26">
        <f t="shared" si="14"/>
        <v>0</v>
      </c>
      <c r="L137" s="172" t="s">
        <v>234</v>
      </c>
      <c r="M137" s="173">
        <v>16470</v>
      </c>
    </row>
    <row r="138" spans="3:13" ht="13.5">
      <c r="C138" s="1" t="s">
        <v>268</v>
      </c>
      <c r="D138" s="13"/>
      <c r="E138" s="17"/>
      <c r="F138" s="17"/>
      <c r="G138" s="17">
        <v>1700</v>
      </c>
      <c r="H138" s="26">
        <f t="shared" si="14"/>
        <v>1700</v>
      </c>
      <c r="L138" s="174" t="s">
        <v>235</v>
      </c>
      <c r="M138" s="173">
        <v>33770</v>
      </c>
    </row>
    <row r="139" spans="3:13" ht="13.5">
      <c r="C139" s="1" t="s">
        <v>269</v>
      </c>
      <c r="D139" s="13" t="s">
        <v>30</v>
      </c>
      <c r="E139" s="17">
        <v>3000</v>
      </c>
      <c r="F139" s="17"/>
      <c r="G139" s="17"/>
      <c r="H139" s="26">
        <f t="shared" si="14"/>
        <v>3000</v>
      </c>
      <c r="L139" s="171" t="s">
        <v>246</v>
      </c>
      <c r="M139" s="173"/>
    </row>
    <row r="140" spans="3:13" ht="13.5">
      <c r="C140" s="1" t="s">
        <v>270</v>
      </c>
      <c r="D140" s="13"/>
      <c r="E140" s="17"/>
      <c r="F140" s="17"/>
      <c r="G140" s="17"/>
      <c r="H140" s="26">
        <f t="shared" si="14"/>
        <v>0</v>
      </c>
      <c r="L140" s="172" t="s">
        <v>239</v>
      </c>
      <c r="M140" s="173">
        <v>3000</v>
      </c>
    </row>
    <row r="141" spans="3:13" ht="13.5">
      <c r="C141" s="1" t="s">
        <v>271</v>
      </c>
      <c r="D141" s="13">
        <v>2994</v>
      </c>
      <c r="E141" s="17">
        <v>1240</v>
      </c>
      <c r="F141" s="17"/>
      <c r="G141" s="17">
        <v>1280</v>
      </c>
      <c r="H141" s="26">
        <f t="shared" si="14"/>
        <v>5514</v>
      </c>
      <c r="L141" s="171" t="s">
        <v>247</v>
      </c>
      <c r="M141" s="173"/>
    </row>
    <row r="142" spans="3:13" ht="13.5">
      <c r="C142" s="1" t="s">
        <v>272</v>
      </c>
      <c r="D142" s="13" t="s">
        <v>30</v>
      </c>
      <c r="E142" s="17">
        <v>310</v>
      </c>
      <c r="F142" s="17"/>
      <c r="G142" s="17"/>
      <c r="H142" s="26">
        <f t="shared" si="14"/>
        <v>310</v>
      </c>
      <c r="L142" s="175" t="s">
        <v>245</v>
      </c>
      <c r="M142" s="176">
        <v>4700</v>
      </c>
    </row>
    <row r="143" spans="3:8" ht="13.5">
      <c r="C143" s="1" t="s">
        <v>273</v>
      </c>
      <c r="D143" s="13">
        <v>3780</v>
      </c>
      <c r="E143" s="17">
        <v>3100</v>
      </c>
      <c r="F143" s="17">
        <v>3500</v>
      </c>
      <c r="G143" s="17" t="s">
        <v>54</v>
      </c>
      <c r="H143" s="26">
        <f t="shared" si="14"/>
        <v>10380</v>
      </c>
    </row>
    <row r="144" spans="3:13" ht="13.5">
      <c r="C144" s="1" t="s">
        <v>274</v>
      </c>
      <c r="D144" s="13"/>
      <c r="E144" s="17"/>
      <c r="F144" s="17"/>
      <c r="G144" s="17"/>
      <c r="H144" s="26">
        <f t="shared" si="14"/>
        <v>0</v>
      </c>
      <c r="I144" s="387" t="s">
        <v>77</v>
      </c>
      <c r="J144" s="294"/>
      <c r="K144" s="294"/>
      <c r="L144" s="447" t="s">
        <v>136</v>
      </c>
      <c r="M144" s="447"/>
    </row>
    <row r="145" spans="3:13" ht="13.5">
      <c r="C145" s="1" t="s">
        <v>275</v>
      </c>
      <c r="D145" s="13">
        <v>10</v>
      </c>
      <c r="E145" s="17">
        <v>10</v>
      </c>
      <c r="F145" s="17"/>
      <c r="G145" s="17">
        <v>10</v>
      </c>
      <c r="H145" s="26">
        <f t="shared" si="14"/>
        <v>30</v>
      </c>
      <c r="L145" s="447"/>
      <c r="M145" s="447"/>
    </row>
    <row r="146" spans="3:12" ht="13.5">
      <c r="C146" s="1" t="s">
        <v>276</v>
      </c>
      <c r="D146" s="13" t="s">
        <v>184</v>
      </c>
      <c r="E146" s="17" t="s">
        <v>185</v>
      </c>
      <c r="F146" s="17"/>
      <c r="G146" s="17" t="s">
        <v>185</v>
      </c>
      <c r="H146" s="26">
        <f t="shared" si="14"/>
        <v>0</v>
      </c>
      <c r="L146" t="s">
        <v>137</v>
      </c>
    </row>
    <row r="147" spans="3:13" ht="13.5">
      <c r="C147" s="1" t="s">
        <v>277</v>
      </c>
      <c r="D147" s="13">
        <v>33770</v>
      </c>
      <c r="E147" s="17">
        <v>3100</v>
      </c>
      <c r="F147" s="17"/>
      <c r="G147" s="17">
        <v>3940</v>
      </c>
      <c r="H147" s="26">
        <f t="shared" si="14"/>
        <v>40810</v>
      </c>
      <c r="L147" t="s">
        <v>138</v>
      </c>
      <c r="M147" s="11">
        <v>16470</v>
      </c>
    </row>
    <row r="148" spans="3:13" ht="13.5">
      <c r="C148" s="1" t="s">
        <v>278</v>
      </c>
      <c r="D148" s="13">
        <v>16470</v>
      </c>
      <c r="E148" s="17">
        <v>3000</v>
      </c>
      <c r="F148" s="17"/>
      <c r="G148" s="17">
        <v>4700</v>
      </c>
      <c r="H148" s="26">
        <f t="shared" si="14"/>
        <v>24170</v>
      </c>
      <c r="I148" t="s">
        <v>0</v>
      </c>
      <c r="L148" t="s">
        <v>139</v>
      </c>
      <c r="M148" s="11">
        <v>33770</v>
      </c>
    </row>
    <row r="149" spans="3:13" ht="13.5">
      <c r="C149" s="1" t="s">
        <v>279</v>
      </c>
      <c r="D149" s="13">
        <v>16470</v>
      </c>
      <c r="E149" s="17">
        <v>22680</v>
      </c>
      <c r="F149" s="17"/>
      <c r="G149" s="17"/>
      <c r="H149" s="26">
        <f t="shared" si="14"/>
        <v>39150</v>
      </c>
      <c r="I149" t="s">
        <v>135</v>
      </c>
      <c r="L149" t="s">
        <v>140</v>
      </c>
      <c r="M149" s="11">
        <v>22680</v>
      </c>
    </row>
    <row r="150" spans="3:8" ht="13.5">
      <c r="C150" s="1" t="s">
        <v>280</v>
      </c>
      <c r="D150" s="13">
        <v>3832</v>
      </c>
      <c r="E150" s="17"/>
      <c r="F150" s="17"/>
      <c r="G150" s="17"/>
      <c r="H150" s="26">
        <f t="shared" si="14"/>
        <v>3832</v>
      </c>
    </row>
    <row r="151" spans="3:8" ht="13.5">
      <c r="C151" s="1"/>
      <c r="D151" s="13"/>
      <c r="E151" s="17"/>
      <c r="F151" s="17"/>
      <c r="G151" s="17"/>
      <c r="H151" s="26"/>
    </row>
    <row r="152" spans="3:8" ht="13.5">
      <c r="C152" s="1" t="s">
        <v>307</v>
      </c>
      <c r="D152" s="13">
        <f>SUM(D134:D150)</f>
        <v>77724</v>
      </c>
      <c r="E152" s="17">
        <f>SUM(E134:E150)</f>
        <v>36783</v>
      </c>
      <c r="F152" s="17">
        <f>SUM(F134:F150)</f>
        <v>3500</v>
      </c>
      <c r="G152" s="17">
        <f>SUM(G134:G150)</f>
        <v>136658</v>
      </c>
      <c r="H152" s="26">
        <f>SUM(H134:H150)</f>
        <v>254665</v>
      </c>
    </row>
    <row r="159" spans="3:7" ht="13.5">
      <c r="C159" s="294" t="s">
        <v>403</v>
      </c>
      <c r="D159" s="294"/>
      <c r="E159" s="294"/>
      <c r="F159" s="294"/>
      <c r="G159" s="294"/>
    </row>
    <row r="161" spans="3:15" ht="13.5">
      <c r="C161" s="292"/>
      <c r="D161" s="321" t="s">
        <v>404</v>
      </c>
      <c r="E161" s="448" t="s">
        <v>405</v>
      </c>
      <c r="F161" s="366" t="s">
        <v>406</v>
      </c>
      <c r="G161" s="300"/>
      <c r="H161" s="300"/>
      <c r="I161" s="300"/>
      <c r="J161" s="302"/>
      <c r="K161" s="302"/>
      <c r="L161" s="302"/>
      <c r="M161" s="302"/>
      <c r="N161" s="302"/>
      <c r="O161" s="303"/>
    </row>
    <row r="162" spans="3:15" ht="13.5">
      <c r="C162" s="292"/>
      <c r="D162" s="321"/>
      <c r="E162" s="448"/>
      <c r="F162" s="366"/>
      <c r="G162" s="300"/>
      <c r="H162" s="300"/>
      <c r="I162" s="300"/>
      <c r="J162" s="302"/>
      <c r="K162" s="302"/>
      <c r="L162" s="302"/>
      <c r="M162" s="302"/>
      <c r="N162" s="302"/>
      <c r="O162" s="303"/>
    </row>
    <row r="163" spans="3:15" ht="13.5">
      <c r="C163" s="1" t="s">
        <v>264</v>
      </c>
      <c r="D163" s="2" t="s">
        <v>673</v>
      </c>
      <c r="E163" s="35"/>
      <c r="F163" s="359"/>
      <c r="G163" s="302"/>
      <c r="H163" s="302"/>
      <c r="I163" s="302"/>
      <c r="J163" s="302"/>
      <c r="K163" s="302"/>
      <c r="L163" s="302"/>
      <c r="M163" s="302"/>
      <c r="N163" s="302"/>
      <c r="O163" s="303"/>
    </row>
    <row r="164" spans="3:15" ht="14.25" customHeight="1">
      <c r="C164" s="1" t="s">
        <v>265</v>
      </c>
      <c r="D164" s="1"/>
      <c r="E164" s="35" t="s">
        <v>664</v>
      </c>
      <c r="F164" s="340" t="s">
        <v>729</v>
      </c>
      <c r="G164" s="341"/>
      <c r="H164" s="341"/>
      <c r="I164" s="341"/>
      <c r="J164" s="341"/>
      <c r="K164" s="341"/>
      <c r="L164" s="341"/>
      <c r="M164" s="341"/>
      <c r="N164" s="341"/>
      <c r="O164" s="342"/>
    </row>
    <row r="165" spans="3:15" ht="15" customHeight="1">
      <c r="C165" s="1" t="s">
        <v>266</v>
      </c>
      <c r="D165" s="2" t="s">
        <v>664</v>
      </c>
      <c r="E165" s="35"/>
      <c r="F165" s="362"/>
      <c r="G165" s="363"/>
      <c r="H165" s="363"/>
      <c r="I165" s="363"/>
      <c r="J165" s="363"/>
      <c r="K165" s="363"/>
      <c r="L165" s="363"/>
      <c r="M165" s="363"/>
      <c r="N165" s="363"/>
      <c r="O165" s="364"/>
    </row>
    <row r="166" spans="3:15" ht="13.5">
      <c r="C166" s="1" t="s">
        <v>267</v>
      </c>
      <c r="D166" s="1"/>
      <c r="E166" s="35" t="s">
        <v>664</v>
      </c>
      <c r="F166" s="340" t="s">
        <v>792</v>
      </c>
      <c r="G166" s="341"/>
      <c r="H166" s="341"/>
      <c r="I166" s="341"/>
      <c r="J166" s="341"/>
      <c r="K166" s="341"/>
      <c r="L166" s="341"/>
      <c r="M166" s="341"/>
      <c r="N166" s="341"/>
      <c r="O166" s="342"/>
    </row>
    <row r="167" spans="3:15" ht="13.5">
      <c r="C167" s="1" t="s">
        <v>268</v>
      </c>
      <c r="D167" s="1"/>
      <c r="E167" s="35" t="s">
        <v>664</v>
      </c>
      <c r="F167" s="340" t="s">
        <v>819</v>
      </c>
      <c r="G167" s="341"/>
      <c r="H167" s="341"/>
      <c r="I167" s="341"/>
      <c r="J167" s="341"/>
      <c r="K167" s="341"/>
      <c r="L167" s="341"/>
      <c r="M167" s="341"/>
      <c r="N167" s="341"/>
      <c r="O167" s="342"/>
    </row>
    <row r="168" spans="3:15" ht="13.5">
      <c r="C168" s="1" t="s">
        <v>269</v>
      </c>
      <c r="D168" s="1"/>
      <c r="E168" s="35" t="s">
        <v>664</v>
      </c>
      <c r="F168" s="340" t="s">
        <v>985</v>
      </c>
      <c r="G168" s="341"/>
      <c r="H168" s="341"/>
      <c r="I168" s="341"/>
      <c r="J168" s="341"/>
      <c r="K168" s="341"/>
      <c r="L168" s="341"/>
      <c r="M168" s="341"/>
      <c r="N168" s="341"/>
      <c r="O168" s="342"/>
    </row>
    <row r="169" spans="3:15" ht="13.5">
      <c r="C169" s="1" t="s">
        <v>270</v>
      </c>
      <c r="D169" s="1"/>
      <c r="E169" s="35" t="s">
        <v>664</v>
      </c>
      <c r="F169" s="340" t="s">
        <v>866</v>
      </c>
      <c r="G169" s="341"/>
      <c r="H169" s="341"/>
      <c r="I169" s="341"/>
      <c r="J169" s="341"/>
      <c r="K169" s="341"/>
      <c r="L169" s="341"/>
      <c r="M169" s="341"/>
      <c r="N169" s="341"/>
      <c r="O169" s="342"/>
    </row>
    <row r="170" spans="3:15" ht="13.5">
      <c r="C170" s="1" t="s">
        <v>271</v>
      </c>
      <c r="D170" s="1"/>
      <c r="E170" s="35" t="s">
        <v>664</v>
      </c>
      <c r="F170" s="340" t="s">
        <v>6</v>
      </c>
      <c r="G170" s="341"/>
      <c r="H170" s="341"/>
      <c r="I170" s="341"/>
      <c r="J170" s="341"/>
      <c r="K170" s="341"/>
      <c r="L170" s="341"/>
      <c r="M170" s="341"/>
      <c r="N170" s="341"/>
      <c r="O170" s="342"/>
    </row>
    <row r="171" spans="3:15" ht="13.5">
      <c r="C171" s="1" t="s">
        <v>272</v>
      </c>
      <c r="D171" s="2" t="s">
        <v>664</v>
      </c>
      <c r="E171" s="35"/>
      <c r="F171" s="340"/>
      <c r="G171" s="341"/>
      <c r="H171" s="341"/>
      <c r="I171" s="341"/>
      <c r="J171" s="341"/>
      <c r="K171" s="341"/>
      <c r="L171" s="341"/>
      <c r="M171" s="341"/>
      <c r="N171" s="341"/>
      <c r="O171" s="342"/>
    </row>
    <row r="172" spans="3:15" ht="13.5">
      <c r="C172" s="1" t="s">
        <v>273</v>
      </c>
      <c r="D172" s="1"/>
      <c r="E172" s="35"/>
      <c r="F172" s="340"/>
      <c r="G172" s="341"/>
      <c r="H172" s="341"/>
      <c r="I172" s="341"/>
      <c r="J172" s="341"/>
      <c r="K172" s="341"/>
      <c r="L172" s="341"/>
      <c r="M172" s="341"/>
      <c r="N172" s="341"/>
      <c r="O172" s="342"/>
    </row>
    <row r="173" spans="3:15" ht="13.5">
      <c r="C173" s="1" t="s">
        <v>274</v>
      </c>
      <c r="D173" s="1"/>
      <c r="E173" s="35"/>
      <c r="F173" s="340"/>
      <c r="G173" s="341"/>
      <c r="H173" s="341"/>
      <c r="I173" s="341"/>
      <c r="J173" s="341"/>
      <c r="K173" s="341"/>
      <c r="L173" s="341"/>
      <c r="M173" s="341"/>
      <c r="N173" s="341"/>
      <c r="O173" s="342"/>
    </row>
    <row r="174" spans="3:15" ht="13.5">
      <c r="C174" s="1" t="s">
        <v>275</v>
      </c>
      <c r="D174" s="1"/>
      <c r="E174" s="35" t="s">
        <v>664</v>
      </c>
      <c r="F174" s="340" t="s">
        <v>102</v>
      </c>
      <c r="G174" s="341"/>
      <c r="H174" s="341"/>
      <c r="I174" s="341"/>
      <c r="J174" s="341"/>
      <c r="K174" s="341"/>
      <c r="L174" s="341"/>
      <c r="M174" s="341"/>
      <c r="N174" s="341"/>
      <c r="O174" s="342"/>
    </row>
    <row r="175" spans="3:15" ht="13.5">
      <c r="C175" s="1" t="s">
        <v>276</v>
      </c>
      <c r="D175" s="2" t="s">
        <v>664</v>
      </c>
      <c r="E175" s="35"/>
      <c r="F175" s="340"/>
      <c r="G175" s="341"/>
      <c r="H175" s="341"/>
      <c r="I175" s="341"/>
      <c r="J175" s="341"/>
      <c r="K175" s="341"/>
      <c r="L175" s="341"/>
      <c r="M175" s="341"/>
      <c r="N175" s="341"/>
      <c r="O175" s="342"/>
    </row>
    <row r="176" spans="3:15" ht="13.5">
      <c r="C176" s="1" t="s">
        <v>277</v>
      </c>
      <c r="D176" s="1"/>
      <c r="E176" s="35" t="s">
        <v>664</v>
      </c>
      <c r="F176" s="340" t="s">
        <v>205</v>
      </c>
      <c r="G176" s="341"/>
      <c r="H176" s="341"/>
      <c r="I176" s="341"/>
      <c r="J176" s="341"/>
      <c r="K176" s="341"/>
      <c r="L176" s="341"/>
      <c r="M176" s="341"/>
      <c r="N176" s="341"/>
      <c r="O176" s="342"/>
    </row>
    <row r="177" spans="3:15" ht="13.5">
      <c r="C177" s="1" t="s">
        <v>278</v>
      </c>
      <c r="D177" s="1"/>
      <c r="E177" s="35" t="s">
        <v>664</v>
      </c>
      <c r="F177" s="340" t="s">
        <v>248</v>
      </c>
      <c r="G177" s="341"/>
      <c r="H177" s="341"/>
      <c r="I177" s="341"/>
      <c r="J177" s="341"/>
      <c r="K177" s="341"/>
      <c r="L177" s="341"/>
      <c r="M177" s="341"/>
      <c r="N177" s="341"/>
      <c r="O177" s="342"/>
    </row>
    <row r="178" spans="3:15" ht="13.5">
      <c r="C178" s="1" t="s">
        <v>279</v>
      </c>
      <c r="D178" s="2" t="s">
        <v>664</v>
      </c>
      <c r="E178" s="35"/>
      <c r="F178" s="340"/>
      <c r="G178" s="341"/>
      <c r="H178" s="341"/>
      <c r="I178" s="341"/>
      <c r="J178" s="341"/>
      <c r="K178" s="341"/>
      <c r="L178" s="341"/>
      <c r="M178" s="341"/>
      <c r="N178" s="341"/>
      <c r="O178" s="342"/>
    </row>
    <row r="179" spans="3:15" ht="13.5">
      <c r="C179" s="1" t="s">
        <v>280</v>
      </c>
      <c r="D179" s="1"/>
      <c r="E179" s="35"/>
      <c r="F179" s="340"/>
      <c r="G179" s="341"/>
      <c r="H179" s="341"/>
      <c r="I179" s="341"/>
      <c r="J179" s="341"/>
      <c r="K179" s="341"/>
      <c r="L179" s="341"/>
      <c r="M179" s="341"/>
      <c r="N179" s="341"/>
      <c r="O179" s="342"/>
    </row>
    <row r="180" spans="3:15" ht="13.5">
      <c r="C180" s="1"/>
      <c r="D180" s="1"/>
      <c r="E180" s="36"/>
      <c r="F180" s="359"/>
      <c r="G180" s="302"/>
      <c r="H180" s="302"/>
      <c r="I180" s="302"/>
      <c r="J180" s="302"/>
      <c r="K180" s="302"/>
      <c r="L180" s="302"/>
      <c r="M180" s="302"/>
      <c r="N180" s="302"/>
      <c r="O180" s="303"/>
    </row>
    <row r="181" spans="3:15" ht="13.5">
      <c r="C181" s="1" t="s">
        <v>307</v>
      </c>
      <c r="D181" s="1">
        <f>COUNTA(D163:D179)</f>
        <v>5</v>
      </c>
      <c r="E181" s="36">
        <f>COUNTA(E163:E179)</f>
        <v>9</v>
      </c>
      <c r="F181" s="359"/>
      <c r="G181" s="302"/>
      <c r="H181" s="302"/>
      <c r="I181" s="302"/>
      <c r="J181" s="302"/>
      <c r="K181" s="302"/>
      <c r="L181" s="302"/>
      <c r="M181" s="302"/>
      <c r="N181" s="302"/>
      <c r="O181" s="303"/>
    </row>
    <row r="184" spans="3:7" ht="13.5">
      <c r="C184" s="294" t="s">
        <v>407</v>
      </c>
      <c r="D184" s="294"/>
      <c r="E184" s="294"/>
      <c r="F184" s="294"/>
      <c r="G184" s="294"/>
    </row>
    <row r="186" spans="3:15" ht="25.5" customHeight="1">
      <c r="C186" s="105" t="s">
        <v>264</v>
      </c>
      <c r="D186" s="435" t="s">
        <v>674</v>
      </c>
      <c r="E186" s="436"/>
      <c r="F186" s="436"/>
      <c r="G186" s="436"/>
      <c r="H186" s="436"/>
      <c r="I186" s="436"/>
      <c r="J186" s="436"/>
      <c r="K186" s="436"/>
      <c r="L186" s="436"/>
      <c r="M186" s="436"/>
      <c r="N186" s="436"/>
      <c r="O186" s="437"/>
    </row>
    <row r="187" spans="3:15" ht="36.75" customHeight="1">
      <c r="C187" s="126" t="s">
        <v>265</v>
      </c>
      <c r="D187" s="438" t="s">
        <v>730</v>
      </c>
      <c r="E187" s="439"/>
      <c r="F187" s="439"/>
      <c r="G187" s="439"/>
      <c r="H187" s="439"/>
      <c r="I187" s="439"/>
      <c r="J187" s="439"/>
      <c r="K187" s="439"/>
      <c r="L187" s="439"/>
      <c r="M187" s="439"/>
      <c r="N187" s="439"/>
      <c r="O187" s="440"/>
    </row>
    <row r="188" spans="3:15" ht="25.5" customHeight="1">
      <c r="C188" s="126" t="s">
        <v>266</v>
      </c>
      <c r="D188" s="431" t="s">
        <v>758</v>
      </c>
      <c r="E188" s="432"/>
      <c r="F188" s="432"/>
      <c r="G188" s="432"/>
      <c r="H188" s="432"/>
      <c r="I188" s="432"/>
      <c r="J188" s="432"/>
      <c r="K188" s="432"/>
      <c r="L188" s="432"/>
      <c r="M188" s="432"/>
      <c r="N188" s="432"/>
      <c r="O188" s="433"/>
    </row>
    <row r="189" spans="3:15" ht="13.5">
      <c r="C189" s="126" t="s">
        <v>267</v>
      </c>
      <c r="D189" s="431" t="s">
        <v>793</v>
      </c>
      <c r="E189" s="432"/>
      <c r="F189" s="432"/>
      <c r="G189" s="432"/>
      <c r="H189" s="432"/>
      <c r="I189" s="432"/>
      <c r="J189" s="432"/>
      <c r="K189" s="432"/>
      <c r="L189" s="432"/>
      <c r="M189" s="432"/>
      <c r="N189" s="432"/>
      <c r="O189" s="433"/>
    </row>
    <row r="190" spans="3:15" ht="13.5">
      <c r="C190" s="126" t="s">
        <v>268</v>
      </c>
      <c r="D190" s="431" t="s">
        <v>820</v>
      </c>
      <c r="E190" s="432"/>
      <c r="F190" s="432"/>
      <c r="G190" s="432"/>
      <c r="H190" s="432"/>
      <c r="I190" s="432"/>
      <c r="J190" s="432"/>
      <c r="K190" s="432"/>
      <c r="L190" s="432"/>
      <c r="M190" s="432"/>
      <c r="N190" s="432"/>
      <c r="O190" s="433"/>
    </row>
    <row r="191" spans="3:15" ht="13.5">
      <c r="C191" s="126" t="s">
        <v>269</v>
      </c>
      <c r="D191" s="431" t="s">
        <v>849</v>
      </c>
      <c r="E191" s="432"/>
      <c r="F191" s="432"/>
      <c r="G191" s="432"/>
      <c r="H191" s="432"/>
      <c r="I191" s="432"/>
      <c r="J191" s="432"/>
      <c r="K191" s="432"/>
      <c r="L191" s="432"/>
      <c r="M191" s="432"/>
      <c r="N191" s="432"/>
      <c r="O191" s="433"/>
    </row>
    <row r="192" spans="3:15" ht="13.5">
      <c r="C192" s="126" t="s">
        <v>270</v>
      </c>
      <c r="D192" s="431" t="s">
        <v>867</v>
      </c>
      <c r="E192" s="432"/>
      <c r="F192" s="432"/>
      <c r="G192" s="432"/>
      <c r="H192" s="432"/>
      <c r="I192" s="432"/>
      <c r="J192" s="432"/>
      <c r="K192" s="432"/>
      <c r="L192" s="432"/>
      <c r="M192" s="432"/>
      <c r="N192" s="432"/>
      <c r="O192" s="433"/>
    </row>
    <row r="193" spans="3:15" ht="13.5">
      <c r="C193" s="126" t="s">
        <v>271</v>
      </c>
      <c r="D193" s="431" t="s">
        <v>7</v>
      </c>
      <c r="E193" s="432"/>
      <c r="F193" s="432"/>
      <c r="G193" s="432"/>
      <c r="H193" s="432"/>
      <c r="I193" s="432"/>
      <c r="J193" s="432"/>
      <c r="K193" s="432"/>
      <c r="L193" s="432"/>
      <c r="M193" s="432"/>
      <c r="N193" s="432"/>
      <c r="O193" s="433"/>
    </row>
    <row r="194" spans="3:15" ht="13.5">
      <c r="C194" s="126" t="s">
        <v>272</v>
      </c>
      <c r="D194" s="431" t="s">
        <v>31</v>
      </c>
      <c r="E194" s="432"/>
      <c r="F194" s="432"/>
      <c r="G194" s="432"/>
      <c r="H194" s="432"/>
      <c r="I194" s="432"/>
      <c r="J194" s="432"/>
      <c r="K194" s="432"/>
      <c r="L194" s="432"/>
      <c r="M194" s="432"/>
      <c r="N194" s="432"/>
      <c r="O194" s="433"/>
    </row>
    <row r="195" spans="3:15" ht="13.5">
      <c r="C195" s="126" t="s">
        <v>273</v>
      </c>
      <c r="D195" s="431" t="s">
        <v>55</v>
      </c>
      <c r="E195" s="432"/>
      <c r="F195" s="432"/>
      <c r="G195" s="432"/>
      <c r="H195" s="432"/>
      <c r="I195" s="432"/>
      <c r="J195" s="432"/>
      <c r="K195" s="432"/>
      <c r="L195" s="432"/>
      <c r="M195" s="432"/>
      <c r="N195" s="432"/>
      <c r="O195" s="433"/>
    </row>
    <row r="196" spans="3:15" ht="13.5">
      <c r="C196" s="126" t="s">
        <v>274</v>
      </c>
      <c r="D196" s="431"/>
      <c r="E196" s="432"/>
      <c r="F196" s="432"/>
      <c r="G196" s="432"/>
      <c r="H196" s="432"/>
      <c r="I196" s="432"/>
      <c r="J196" s="432"/>
      <c r="K196" s="432"/>
      <c r="L196" s="432"/>
      <c r="M196" s="432"/>
      <c r="N196" s="432"/>
      <c r="O196" s="433"/>
    </row>
    <row r="197" spans="3:15" ht="13.5">
      <c r="C197" s="126" t="s">
        <v>275</v>
      </c>
      <c r="D197" s="434" t="s">
        <v>103</v>
      </c>
      <c r="E197" s="432"/>
      <c r="F197" s="432"/>
      <c r="G197" s="432"/>
      <c r="H197" s="432"/>
      <c r="I197" s="432"/>
      <c r="J197" s="432"/>
      <c r="K197" s="432"/>
      <c r="L197" s="432"/>
      <c r="M197" s="432"/>
      <c r="N197" s="432"/>
      <c r="O197" s="433"/>
    </row>
    <row r="198" spans="3:15" ht="13.5">
      <c r="C198" s="126" t="s">
        <v>276</v>
      </c>
      <c r="D198" s="434" t="s">
        <v>186</v>
      </c>
      <c r="E198" s="432"/>
      <c r="F198" s="432"/>
      <c r="G198" s="432"/>
      <c r="H198" s="432"/>
      <c r="I198" s="432"/>
      <c r="J198" s="432"/>
      <c r="K198" s="432"/>
      <c r="L198" s="432"/>
      <c r="M198" s="432"/>
      <c r="N198" s="432"/>
      <c r="O198" s="433"/>
    </row>
    <row r="199" spans="3:15" ht="13.5">
      <c r="C199" s="126" t="s">
        <v>277</v>
      </c>
      <c r="D199" s="431"/>
      <c r="E199" s="432"/>
      <c r="F199" s="432"/>
      <c r="G199" s="432"/>
      <c r="H199" s="432"/>
      <c r="I199" s="432"/>
      <c r="J199" s="432"/>
      <c r="K199" s="432"/>
      <c r="L199" s="432"/>
      <c r="M199" s="432"/>
      <c r="N199" s="432"/>
      <c r="O199" s="433"/>
    </row>
    <row r="200" spans="3:15" ht="13.5">
      <c r="C200" s="126" t="s">
        <v>278</v>
      </c>
      <c r="D200" s="434" t="s">
        <v>249</v>
      </c>
      <c r="E200" s="432"/>
      <c r="F200" s="432"/>
      <c r="G200" s="432"/>
      <c r="H200" s="432"/>
      <c r="I200" s="432"/>
      <c r="J200" s="432"/>
      <c r="K200" s="432"/>
      <c r="L200" s="432"/>
      <c r="M200" s="432"/>
      <c r="N200" s="432"/>
      <c r="O200" s="433"/>
    </row>
    <row r="201" spans="3:15" ht="13.5">
      <c r="C201" s="126" t="s">
        <v>279</v>
      </c>
      <c r="D201" s="431" t="s">
        <v>141</v>
      </c>
      <c r="E201" s="432"/>
      <c r="F201" s="432"/>
      <c r="G201" s="432"/>
      <c r="H201" s="432"/>
      <c r="I201" s="432"/>
      <c r="J201" s="432"/>
      <c r="K201" s="432"/>
      <c r="L201" s="432"/>
      <c r="M201" s="432"/>
      <c r="N201" s="432"/>
      <c r="O201" s="433"/>
    </row>
    <row r="202" spans="3:15" ht="13.5">
      <c r="C202" s="125" t="s">
        <v>280</v>
      </c>
      <c r="D202" s="428" t="s">
        <v>894</v>
      </c>
      <c r="E202" s="429"/>
      <c r="F202" s="429"/>
      <c r="G202" s="429"/>
      <c r="H202" s="429"/>
      <c r="I202" s="429"/>
      <c r="J202" s="429"/>
      <c r="K202" s="429"/>
      <c r="L202" s="429"/>
      <c r="M202" s="429"/>
      <c r="N202" s="429"/>
      <c r="O202" s="430"/>
    </row>
  </sheetData>
  <sheetProtection/>
  <mergeCells count="70">
    <mergeCell ref="D202:O202"/>
    <mergeCell ref="J63:L63"/>
    <mergeCell ref="D195:O195"/>
    <mergeCell ref="D196:O196"/>
    <mergeCell ref="D197:O197"/>
    <mergeCell ref="D198:O198"/>
    <mergeCell ref="D199:O199"/>
    <mergeCell ref="D200:O200"/>
    <mergeCell ref="F177:O177"/>
    <mergeCell ref="F179:O179"/>
    <mergeCell ref="F180:O180"/>
    <mergeCell ref="F164:O164"/>
    <mergeCell ref="C184:G184"/>
    <mergeCell ref="L136:M136"/>
    <mergeCell ref="L144:M145"/>
    <mergeCell ref="D201:O201"/>
    <mergeCell ref="D191:O191"/>
    <mergeCell ref="D192:O192"/>
    <mergeCell ref="D193:O193"/>
    <mergeCell ref="D194:O194"/>
    <mergeCell ref="D190:O190"/>
    <mergeCell ref="H26:N26"/>
    <mergeCell ref="F163:O163"/>
    <mergeCell ref="F181:O181"/>
    <mergeCell ref="F170:O170"/>
    <mergeCell ref="F171:O171"/>
    <mergeCell ref="F172:O172"/>
    <mergeCell ref="F173:O173"/>
    <mergeCell ref="F174:O174"/>
    <mergeCell ref="F175:O175"/>
    <mergeCell ref="F176:O176"/>
    <mergeCell ref="C30:C31"/>
    <mergeCell ref="D30:I30"/>
    <mergeCell ref="C107:C108"/>
    <mergeCell ref="D107:H107"/>
    <mergeCell ref="I107:M107"/>
    <mergeCell ref="J30:O30"/>
    <mergeCell ref="C55:C56"/>
    <mergeCell ref="M60:N60"/>
    <mergeCell ref="M58:N59"/>
    <mergeCell ref="C161:C162"/>
    <mergeCell ref="C5:C6"/>
    <mergeCell ref="D5:I5"/>
    <mergeCell ref="D132:H132"/>
    <mergeCell ref="D161:D162"/>
    <mergeCell ref="E161:E162"/>
    <mergeCell ref="F161:O162"/>
    <mergeCell ref="C26:G26"/>
    <mergeCell ref="C103:G103"/>
    <mergeCell ref="J5:O5"/>
    <mergeCell ref="C128:H128"/>
    <mergeCell ref="C159:G159"/>
    <mergeCell ref="D55:I55"/>
    <mergeCell ref="C82:C83"/>
    <mergeCell ref="D82:H82"/>
    <mergeCell ref="I82:M82"/>
    <mergeCell ref="J66:L66"/>
    <mergeCell ref="I144:K144"/>
    <mergeCell ref="C132:C133"/>
    <mergeCell ref="L134:M135"/>
    <mergeCell ref="D188:O188"/>
    <mergeCell ref="D189:O189"/>
    <mergeCell ref="F165:O165"/>
    <mergeCell ref="F166:O166"/>
    <mergeCell ref="F167:O167"/>
    <mergeCell ref="F168:O168"/>
    <mergeCell ref="F169:O169"/>
    <mergeCell ref="D186:O186"/>
    <mergeCell ref="D187:O187"/>
    <mergeCell ref="F178:O178"/>
  </mergeCells>
  <printOptions/>
  <pageMargins left="0.7" right="0.7" top="0.75" bottom="0.75" header="0.3" footer="0.3"/>
  <pageSetup fitToHeight="0" fitToWidth="1"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C4:M51"/>
  <sheetViews>
    <sheetView zoomScalePageLayoutView="0" workbookViewId="0" topLeftCell="A1">
      <selection activeCell="A1" sqref="A1:O51"/>
    </sheetView>
  </sheetViews>
  <sheetFormatPr defaultColWidth="9.140625" defaultRowHeight="15"/>
  <sheetData>
    <row r="4" spans="3:7" ht="13.5">
      <c r="C4" s="294" t="s">
        <v>408</v>
      </c>
      <c r="D4" s="294"/>
      <c r="E4" s="294"/>
      <c r="F4" s="294"/>
      <c r="G4" s="294"/>
    </row>
    <row r="5" spans="3:7" ht="13.5">
      <c r="C5" s="8" t="s">
        <v>415</v>
      </c>
      <c r="D5" s="8"/>
      <c r="E5" s="8"/>
      <c r="F5" s="8"/>
      <c r="G5" s="8"/>
    </row>
    <row r="7" spans="3:9" ht="13.5">
      <c r="C7" s="323"/>
      <c r="D7" s="338" t="s">
        <v>409</v>
      </c>
      <c r="E7" s="295" t="s">
        <v>410</v>
      </c>
      <c r="F7" s="295"/>
      <c r="G7" s="295"/>
      <c r="H7" s="295"/>
      <c r="I7" s="338" t="s">
        <v>414</v>
      </c>
    </row>
    <row r="8" spans="3:9" ht="13.5">
      <c r="C8" s="325"/>
      <c r="D8" s="338"/>
      <c r="E8" s="295" t="s">
        <v>411</v>
      </c>
      <c r="F8" s="299"/>
      <c r="G8" s="337" t="s">
        <v>412</v>
      </c>
      <c r="H8" s="295"/>
      <c r="I8" s="338"/>
    </row>
    <row r="9" spans="3:9" ht="13.5">
      <c r="C9" s="1" t="s">
        <v>264</v>
      </c>
      <c r="D9" s="12">
        <v>693</v>
      </c>
      <c r="E9" s="386"/>
      <c r="F9" s="306"/>
      <c r="G9" s="304">
        <v>693</v>
      </c>
      <c r="H9" s="386"/>
      <c r="I9" s="93"/>
    </row>
    <row r="10" spans="3:9" ht="13.5">
      <c r="C10" s="1" t="s">
        <v>265</v>
      </c>
      <c r="D10" s="12">
        <v>70</v>
      </c>
      <c r="E10" s="386"/>
      <c r="F10" s="306"/>
      <c r="G10" s="304"/>
      <c r="H10" s="386"/>
      <c r="I10" s="93" t="s">
        <v>675</v>
      </c>
    </row>
    <row r="11" spans="3:9" ht="13.5">
      <c r="C11" s="1" t="s">
        <v>266</v>
      </c>
      <c r="D11" s="12">
        <v>471</v>
      </c>
      <c r="E11" s="386"/>
      <c r="F11" s="306"/>
      <c r="G11" s="304"/>
      <c r="H11" s="386"/>
      <c r="I11" s="93" t="s">
        <v>675</v>
      </c>
    </row>
    <row r="12" spans="3:9" ht="13.5">
      <c r="C12" s="1" t="s">
        <v>267</v>
      </c>
      <c r="D12" s="12">
        <v>1941</v>
      </c>
      <c r="E12" s="386"/>
      <c r="F12" s="306"/>
      <c r="G12" s="304">
        <v>1941</v>
      </c>
      <c r="H12" s="386"/>
      <c r="I12" s="93"/>
    </row>
    <row r="13" spans="3:9" ht="13.5">
      <c r="C13" s="1" t="s">
        <v>268</v>
      </c>
      <c r="D13" s="12">
        <v>1676</v>
      </c>
      <c r="E13" s="386"/>
      <c r="F13" s="306"/>
      <c r="G13" s="304">
        <v>1676</v>
      </c>
      <c r="H13" s="386"/>
      <c r="I13" s="93"/>
    </row>
    <row r="14" spans="3:9" ht="13.5">
      <c r="C14" s="1" t="s">
        <v>269</v>
      </c>
      <c r="D14" s="12">
        <v>27</v>
      </c>
      <c r="E14" s="386"/>
      <c r="F14" s="306"/>
      <c r="G14" s="304"/>
      <c r="H14" s="386"/>
      <c r="I14" s="93" t="s">
        <v>675</v>
      </c>
    </row>
    <row r="15" spans="3:9" ht="13.5">
      <c r="C15" s="1" t="s">
        <v>270</v>
      </c>
      <c r="D15" s="12">
        <v>77</v>
      </c>
      <c r="E15" s="386">
        <v>70</v>
      </c>
      <c r="F15" s="306"/>
      <c r="G15" s="304"/>
      <c r="H15" s="386"/>
      <c r="I15" s="93"/>
    </row>
    <row r="16" spans="3:9" ht="13.5">
      <c r="C16" s="1" t="s">
        <v>271</v>
      </c>
      <c r="D16" s="12">
        <v>3087</v>
      </c>
      <c r="E16" s="386"/>
      <c r="F16" s="306"/>
      <c r="G16" s="304">
        <v>3087</v>
      </c>
      <c r="H16" s="386"/>
      <c r="I16" s="93"/>
    </row>
    <row r="17" spans="3:9" ht="13.5">
      <c r="C17" s="1" t="s">
        <v>272</v>
      </c>
      <c r="D17" s="12">
        <v>45</v>
      </c>
      <c r="E17" s="386">
        <v>35</v>
      </c>
      <c r="F17" s="306"/>
      <c r="G17" s="304">
        <v>145</v>
      </c>
      <c r="H17" s="386"/>
      <c r="I17" s="93"/>
    </row>
    <row r="18" spans="3:9" ht="13.5">
      <c r="C18" s="1" t="s">
        <v>273</v>
      </c>
      <c r="D18" s="12">
        <v>29</v>
      </c>
      <c r="E18" s="386"/>
      <c r="F18" s="306"/>
      <c r="G18" s="304"/>
      <c r="H18" s="386"/>
      <c r="I18" s="93" t="s">
        <v>675</v>
      </c>
    </row>
    <row r="19" spans="3:9" ht="13.5">
      <c r="C19" s="1" t="s">
        <v>274</v>
      </c>
      <c r="D19" s="12">
        <v>2</v>
      </c>
      <c r="E19" s="386"/>
      <c r="F19" s="306"/>
      <c r="G19" s="304"/>
      <c r="H19" s="386"/>
      <c r="I19" s="93" t="s">
        <v>675</v>
      </c>
    </row>
    <row r="20" spans="3:9" ht="13.5">
      <c r="C20" s="1" t="s">
        <v>275</v>
      </c>
      <c r="D20" s="12">
        <v>140</v>
      </c>
      <c r="E20" s="386"/>
      <c r="F20" s="306"/>
      <c r="G20" s="304"/>
      <c r="H20" s="386"/>
      <c r="I20" s="93" t="s">
        <v>675</v>
      </c>
    </row>
    <row r="21" spans="3:9" ht="13.5">
      <c r="C21" s="1" t="s">
        <v>276</v>
      </c>
      <c r="D21" s="12">
        <v>13</v>
      </c>
      <c r="E21" s="386"/>
      <c r="F21" s="306"/>
      <c r="G21" s="304"/>
      <c r="H21" s="386"/>
      <c r="I21" s="93" t="s">
        <v>675</v>
      </c>
    </row>
    <row r="22" spans="3:9" ht="13.5">
      <c r="C22" s="1" t="s">
        <v>277</v>
      </c>
      <c r="D22" s="12">
        <v>38</v>
      </c>
      <c r="E22" s="386"/>
      <c r="F22" s="306"/>
      <c r="G22" s="304"/>
      <c r="H22" s="386"/>
      <c r="I22" s="93" t="s">
        <v>675</v>
      </c>
    </row>
    <row r="23" spans="3:13" ht="13.5">
      <c r="C23" s="1" t="s">
        <v>278</v>
      </c>
      <c r="D23" s="12">
        <v>91</v>
      </c>
      <c r="E23" s="386"/>
      <c r="F23" s="306"/>
      <c r="G23" s="304">
        <v>67</v>
      </c>
      <c r="H23" s="386"/>
      <c r="I23" s="93"/>
      <c r="J23" s="426" t="s">
        <v>250</v>
      </c>
      <c r="K23" s="427"/>
      <c r="L23" s="427"/>
      <c r="M23" s="427"/>
    </row>
    <row r="24" spans="3:9" ht="13.5">
      <c r="C24" s="1" t="s">
        <v>279</v>
      </c>
      <c r="D24" s="12">
        <v>10</v>
      </c>
      <c r="E24" s="386">
        <v>10</v>
      </c>
      <c r="F24" s="306"/>
      <c r="G24" s="304">
        <v>10</v>
      </c>
      <c r="H24" s="386"/>
      <c r="I24" s="93"/>
    </row>
    <row r="25" spans="3:9" ht="13.5">
      <c r="C25" s="1" t="s">
        <v>280</v>
      </c>
      <c r="D25" s="12">
        <v>4</v>
      </c>
      <c r="E25" s="386"/>
      <c r="F25" s="306"/>
      <c r="G25" s="304"/>
      <c r="H25" s="386"/>
      <c r="I25" s="93" t="s">
        <v>79</v>
      </c>
    </row>
    <row r="26" spans="3:9" ht="13.5">
      <c r="C26" s="1"/>
      <c r="D26" s="12"/>
      <c r="E26" s="386"/>
      <c r="F26" s="306"/>
      <c r="G26" s="304"/>
      <c r="H26" s="386"/>
      <c r="I26" s="12"/>
    </row>
    <row r="27" spans="3:9" ht="13.5">
      <c r="C27" s="1" t="s">
        <v>413</v>
      </c>
      <c r="D27" s="12">
        <f>SUM(D9:D25)</f>
        <v>8414</v>
      </c>
      <c r="E27" s="386">
        <f>SUM(E9:E25)</f>
        <v>115</v>
      </c>
      <c r="F27" s="306">
        <f>SUM(F9:F25)</f>
        <v>0</v>
      </c>
      <c r="G27" s="304">
        <f>SUM(G9:G25)</f>
        <v>7619</v>
      </c>
      <c r="H27" s="386">
        <f>SUM(H9:H25)</f>
        <v>0</v>
      </c>
      <c r="I27" s="12">
        <f>COUNTA(I9:I25)</f>
        <v>9</v>
      </c>
    </row>
    <row r="29" spans="3:6" ht="13.5">
      <c r="C29" s="294" t="s">
        <v>416</v>
      </c>
      <c r="D29" s="294"/>
      <c r="E29" s="294"/>
      <c r="F29" s="294"/>
    </row>
    <row r="31" spans="3:12" ht="13.5">
      <c r="C31" s="292"/>
      <c r="D31" s="419" t="s">
        <v>417</v>
      </c>
      <c r="E31" s="417" t="s">
        <v>418</v>
      </c>
      <c r="F31" s="425" t="s">
        <v>419</v>
      </c>
      <c r="G31" s="418" t="s">
        <v>420</v>
      </c>
      <c r="H31" s="321"/>
      <c r="I31" s="295" t="s">
        <v>421</v>
      </c>
      <c r="J31" s="295"/>
      <c r="K31" s="295"/>
      <c r="L31" s="295"/>
    </row>
    <row r="32" spans="3:12" ht="13.5">
      <c r="C32" s="292"/>
      <c r="D32" s="419"/>
      <c r="E32" s="417"/>
      <c r="F32" s="425"/>
      <c r="G32" s="418"/>
      <c r="H32" s="321"/>
      <c r="I32" s="295"/>
      <c r="J32" s="295"/>
      <c r="K32" s="295"/>
      <c r="L32" s="295"/>
    </row>
    <row r="33" spans="3:12" ht="13.5">
      <c r="C33" s="1" t="s">
        <v>264</v>
      </c>
      <c r="D33" s="5"/>
      <c r="E33" s="16" t="s">
        <v>675</v>
      </c>
      <c r="F33" s="16" t="s">
        <v>663</v>
      </c>
      <c r="G33" s="301" t="s">
        <v>663</v>
      </c>
      <c r="H33" s="295"/>
      <c r="I33" s="292"/>
      <c r="J33" s="292"/>
      <c r="K33" s="292"/>
      <c r="L33" s="292"/>
    </row>
    <row r="34" spans="3:12" ht="13.5">
      <c r="C34" s="1" t="s">
        <v>265</v>
      </c>
      <c r="D34" s="5"/>
      <c r="E34" s="22"/>
      <c r="F34" s="16" t="s">
        <v>663</v>
      </c>
      <c r="G34" s="303"/>
      <c r="H34" s="292"/>
      <c r="I34" s="292"/>
      <c r="J34" s="292"/>
      <c r="K34" s="292"/>
      <c r="L34" s="292"/>
    </row>
    <row r="35" spans="3:12" ht="13.5">
      <c r="C35" s="1" t="s">
        <v>266</v>
      </c>
      <c r="D35" s="5"/>
      <c r="E35" s="22"/>
      <c r="F35" s="16" t="s">
        <v>663</v>
      </c>
      <c r="G35" s="303"/>
      <c r="H35" s="292"/>
      <c r="I35" s="292"/>
      <c r="J35" s="292"/>
      <c r="K35" s="292"/>
      <c r="L35" s="292"/>
    </row>
    <row r="36" spans="3:12" ht="13.5">
      <c r="C36" s="1" t="s">
        <v>267</v>
      </c>
      <c r="D36" s="5"/>
      <c r="E36" s="22"/>
      <c r="F36" s="22"/>
      <c r="G36" s="301" t="s">
        <v>663</v>
      </c>
      <c r="H36" s="295"/>
      <c r="I36" s="292"/>
      <c r="J36" s="292"/>
      <c r="K36" s="292"/>
      <c r="L36" s="292"/>
    </row>
    <row r="37" spans="3:12" ht="13.5">
      <c r="C37" s="1" t="s">
        <v>268</v>
      </c>
      <c r="D37" s="9" t="s">
        <v>821</v>
      </c>
      <c r="E37" s="22"/>
      <c r="F37" s="22"/>
      <c r="G37" s="303"/>
      <c r="H37" s="292"/>
      <c r="I37" s="292"/>
      <c r="J37" s="292"/>
      <c r="K37" s="292"/>
      <c r="L37" s="292"/>
    </row>
    <row r="38" spans="3:12" ht="13.5">
      <c r="C38" s="1" t="s">
        <v>269</v>
      </c>
      <c r="D38" s="5"/>
      <c r="E38" s="22"/>
      <c r="F38" s="22"/>
      <c r="G38" s="301" t="s">
        <v>663</v>
      </c>
      <c r="H38" s="295"/>
      <c r="I38" s="292"/>
      <c r="J38" s="292"/>
      <c r="K38" s="292"/>
      <c r="L38" s="292"/>
    </row>
    <row r="39" spans="3:12" ht="13.5">
      <c r="C39" s="1" t="s">
        <v>270</v>
      </c>
      <c r="D39" s="5"/>
      <c r="E39" s="22"/>
      <c r="F39" s="22"/>
      <c r="G39" s="301" t="s">
        <v>663</v>
      </c>
      <c r="H39" s="295"/>
      <c r="I39" s="292"/>
      <c r="J39" s="292"/>
      <c r="K39" s="292"/>
      <c r="L39" s="292"/>
    </row>
    <row r="40" spans="3:12" ht="13.5">
      <c r="C40" s="1" t="s">
        <v>271</v>
      </c>
      <c r="D40" s="5"/>
      <c r="E40" s="22"/>
      <c r="F40" s="22"/>
      <c r="G40" s="301" t="s">
        <v>663</v>
      </c>
      <c r="H40" s="295"/>
      <c r="I40" s="292"/>
      <c r="J40" s="292"/>
      <c r="K40" s="292"/>
      <c r="L40" s="292"/>
    </row>
    <row r="41" spans="3:12" ht="13.5">
      <c r="C41" s="1" t="s">
        <v>272</v>
      </c>
      <c r="D41" s="5"/>
      <c r="E41" s="22"/>
      <c r="F41" s="22"/>
      <c r="G41" s="301" t="s">
        <v>663</v>
      </c>
      <c r="H41" s="295"/>
      <c r="I41" s="292"/>
      <c r="J41" s="292"/>
      <c r="K41" s="292"/>
      <c r="L41" s="292"/>
    </row>
    <row r="42" spans="3:12" ht="13.5">
      <c r="C42" s="1" t="s">
        <v>273</v>
      </c>
      <c r="D42" s="5"/>
      <c r="E42" s="22"/>
      <c r="F42" s="22"/>
      <c r="G42" s="301" t="s">
        <v>663</v>
      </c>
      <c r="H42" s="295"/>
      <c r="I42" s="292"/>
      <c r="J42" s="292"/>
      <c r="K42" s="292"/>
      <c r="L42" s="292"/>
    </row>
    <row r="43" spans="3:12" ht="13.5">
      <c r="C43" s="1" t="s">
        <v>274</v>
      </c>
      <c r="D43" s="5"/>
      <c r="E43" s="22"/>
      <c r="F43" s="22"/>
      <c r="G43" s="301" t="s">
        <v>663</v>
      </c>
      <c r="H43" s="295"/>
      <c r="I43" s="292"/>
      <c r="J43" s="292"/>
      <c r="K43" s="292"/>
      <c r="L43" s="292"/>
    </row>
    <row r="44" spans="3:12" ht="13.5">
      <c r="C44" s="1" t="s">
        <v>275</v>
      </c>
      <c r="D44" s="5"/>
      <c r="E44" s="22"/>
      <c r="F44" s="22"/>
      <c r="G44" s="301" t="s">
        <v>663</v>
      </c>
      <c r="H44" s="295"/>
      <c r="I44" s="292"/>
      <c r="J44" s="292"/>
      <c r="K44" s="292"/>
      <c r="L44" s="292"/>
    </row>
    <row r="45" spans="3:12" ht="13.5">
      <c r="C45" s="1" t="s">
        <v>276</v>
      </c>
      <c r="D45" s="5"/>
      <c r="E45" s="22"/>
      <c r="F45" s="22"/>
      <c r="G45" s="301" t="s">
        <v>663</v>
      </c>
      <c r="H45" s="295"/>
      <c r="I45" s="292"/>
      <c r="J45" s="292"/>
      <c r="K45" s="292"/>
      <c r="L45" s="292"/>
    </row>
    <row r="46" spans="3:12" ht="13.5">
      <c r="C46" s="1" t="s">
        <v>277</v>
      </c>
      <c r="D46" s="5"/>
      <c r="E46" s="22"/>
      <c r="F46" s="22"/>
      <c r="G46" s="301" t="s">
        <v>663</v>
      </c>
      <c r="H46" s="295"/>
      <c r="I46" s="292"/>
      <c r="J46" s="292"/>
      <c r="K46" s="292"/>
      <c r="L46" s="292"/>
    </row>
    <row r="47" spans="3:12" ht="13.5">
      <c r="C47" s="1" t="s">
        <v>278</v>
      </c>
      <c r="D47" s="5"/>
      <c r="E47" s="16" t="s">
        <v>675</v>
      </c>
      <c r="F47" s="22"/>
      <c r="G47" s="303"/>
      <c r="H47" s="292"/>
      <c r="I47" s="292"/>
      <c r="J47" s="292"/>
      <c r="K47" s="292"/>
      <c r="L47" s="292"/>
    </row>
    <row r="48" spans="3:12" ht="13.5">
      <c r="C48" s="1" t="s">
        <v>279</v>
      </c>
      <c r="D48" s="5"/>
      <c r="E48" s="22"/>
      <c r="F48" s="22"/>
      <c r="G48" s="301" t="s">
        <v>663</v>
      </c>
      <c r="H48" s="295"/>
      <c r="I48" s="292"/>
      <c r="J48" s="292"/>
      <c r="K48" s="292"/>
      <c r="L48" s="292"/>
    </row>
    <row r="49" spans="3:12" ht="13.5">
      <c r="C49" s="1" t="s">
        <v>280</v>
      </c>
      <c r="D49" s="5"/>
      <c r="E49" s="22"/>
      <c r="F49" s="22"/>
      <c r="G49" s="301" t="s">
        <v>663</v>
      </c>
      <c r="H49" s="295"/>
      <c r="I49" s="292"/>
      <c r="J49" s="292"/>
      <c r="K49" s="292"/>
      <c r="L49" s="292"/>
    </row>
    <row r="50" spans="3:12" ht="13.5">
      <c r="C50" s="1"/>
      <c r="D50" s="5"/>
      <c r="E50" s="22"/>
      <c r="F50" s="22"/>
      <c r="G50" s="303"/>
      <c r="H50" s="292"/>
      <c r="I50" s="292"/>
      <c r="J50" s="292"/>
      <c r="K50" s="292"/>
      <c r="L50" s="292"/>
    </row>
    <row r="51" spans="3:12" ht="13.5">
      <c r="C51" s="1" t="s">
        <v>413</v>
      </c>
      <c r="D51" s="13">
        <f>COUNTA(D33:D49)</f>
        <v>1</v>
      </c>
      <c r="E51" s="17">
        <f>COUNTA(E33:E49)</f>
        <v>2</v>
      </c>
      <c r="F51" s="17">
        <f>COUNTA(F33:F49)</f>
        <v>3</v>
      </c>
      <c r="G51" s="308">
        <f>COUNTA(G33:G49)</f>
        <v>13</v>
      </c>
      <c r="H51" s="386">
        <f>COUNTA(H33:H49)</f>
        <v>0</v>
      </c>
      <c r="I51" s="292"/>
      <c r="J51" s="292"/>
      <c r="K51" s="292"/>
      <c r="L51" s="292"/>
    </row>
  </sheetData>
  <sheetProtection/>
  <mergeCells count="91">
    <mergeCell ref="J23:M23"/>
    <mergeCell ref="C31:C32"/>
    <mergeCell ref="G48:H48"/>
    <mergeCell ref="I48:L48"/>
    <mergeCell ref="G45:H45"/>
    <mergeCell ref="G46:H46"/>
    <mergeCell ref="I46:L46"/>
    <mergeCell ref="G42:H42"/>
    <mergeCell ref="I42:L42"/>
    <mergeCell ref="G43:H43"/>
    <mergeCell ref="I43:L43"/>
    <mergeCell ref="G47:H47"/>
    <mergeCell ref="I47:L47"/>
    <mergeCell ref="G51:H51"/>
    <mergeCell ref="I51:L51"/>
    <mergeCell ref="G49:H49"/>
    <mergeCell ref="I49:L49"/>
    <mergeCell ref="G50:H50"/>
    <mergeCell ref="I50:L50"/>
    <mergeCell ref="I45:L45"/>
    <mergeCell ref="G37:H37"/>
    <mergeCell ref="I37:L37"/>
    <mergeCell ref="G44:H44"/>
    <mergeCell ref="I44:L44"/>
    <mergeCell ref="G39:H39"/>
    <mergeCell ref="I39:L39"/>
    <mergeCell ref="G40:H40"/>
    <mergeCell ref="I40:L40"/>
    <mergeCell ref="G41:H41"/>
    <mergeCell ref="I41:L41"/>
    <mergeCell ref="G38:H38"/>
    <mergeCell ref="I38:L38"/>
    <mergeCell ref="G33:H33"/>
    <mergeCell ref="I33:L33"/>
    <mergeCell ref="G34:H34"/>
    <mergeCell ref="I34:L34"/>
    <mergeCell ref="G35:H35"/>
    <mergeCell ref="I35:L35"/>
    <mergeCell ref="G36:H36"/>
    <mergeCell ref="I36:L36"/>
    <mergeCell ref="G31:H32"/>
    <mergeCell ref="I31:L32"/>
    <mergeCell ref="E25:F25"/>
    <mergeCell ref="G25:H25"/>
    <mergeCell ref="C29:F29"/>
    <mergeCell ref="D31:D32"/>
    <mergeCell ref="E31:E32"/>
    <mergeCell ref="F31:F32"/>
    <mergeCell ref="E27:F27"/>
    <mergeCell ref="G27:H27"/>
    <mergeCell ref="I7:I8"/>
    <mergeCell ref="C7:C8"/>
    <mergeCell ref="E23:F23"/>
    <mergeCell ref="G23:H23"/>
    <mergeCell ref="E19:F19"/>
    <mergeCell ref="G19:H19"/>
    <mergeCell ref="G21:H21"/>
    <mergeCell ref="G15:H15"/>
    <mergeCell ref="E16:F16"/>
    <mergeCell ref="G16:H16"/>
    <mergeCell ref="E26:F26"/>
    <mergeCell ref="G26:H26"/>
    <mergeCell ref="E24:F24"/>
    <mergeCell ref="G24:H24"/>
    <mergeCell ref="E22:F22"/>
    <mergeCell ref="G22:H22"/>
    <mergeCell ref="E17:F17"/>
    <mergeCell ref="G17:H17"/>
    <mergeCell ref="E20:F20"/>
    <mergeCell ref="G20:H20"/>
    <mergeCell ref="E21:F21"/>
    <mergeCell ref="G10:H10"/>
    <mergeCell ref="E11:F11"/>
    <mergeCell ref="G11:H11"/>
    <mergeCell ref="E18:F18"/>
    <mergeCell ref="G18:H18"/>
    <mergeCell ref="E13:F13"/>
    <mergeCell ref="G13:H13"/>
    <mergeCell ref="E14:F14"/>
    <mergeCell ref="G14:H14"/>
    <mergeCell ref="E15:F15"/>
    <mergeCell ref="E12:F12"/>
    <mergeCell ref="G12:H12"/>
    <mergeCell ref="E10:F10"/>
    <mergeCell ref="C4:G4"/>
    <mergeCell ref="D7:D8"/>
    <mergeCell ref="E8:F8"/>
    <mergeCell ref="G8:H8"/>
    <mergeCell ref="E9:F9"/>
    <mergeCell ref="G9:H9"/>
    <mergeCell ref="E7:H7"/>
  </mergeCells>
  <printOptions/>
  <pageMargins left="0.7" right="0.7" top="0.75" bottom="0.75" header="0.3" footer="0.3"/>
  <pageSetup fitToHeight="1" fitToWidth="1"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C4:M87"/>
  <sheetViews>
    <sheetView zoomScalePageLayoutView="0" workbookViewId="0" topLeftCell="A1">
      <selection activeCell="A1" sqref="A1:O86"/>
    </sheetView>
  </sheetViews>
  <sheetFormatPr defaultColWidth="9.140625" defaultRowHeight="15"/>
  <sheetData>
    <row r="4" spans="3:7" ht="13.5">
      <c r="C4" s="294" t="s">
        <v>422</v>
      </c>
      <c r="D4" s="294"/>
      <c r="E4" s="294"/>
      <c r="F4" s="294"/>
      <c r="G4" s="294"/>
    </row>
    <row r="5" spans="3:12" ht="13.5">
      <c r="C5" s="294" t="s">
        <v>423</v>
      </c>
      <c r="D5" s="294"/>
      <c r="E5" s="294"/>
      <c r="F5" s="294"/>
      <c r="G5" s="294"/>
      <c r="H5" s="294"/>
      <c r="I5" s="294"/>
      <c r="J5" s="294"/>
      <c r="K5" s="294"/>
      <c r="L5" s="294"/>
    </row>
    <row r="6" spans="3:12" ht="13.5">
      <c r="C6" s="294" t="s">
        <v>424</v>
      </c>
      <c r="D6" s="294"/>
      <c r="E6" s="294"/>
      <c r="F6" s="294"/>
      <c r="G6" s="294"/>
      <c r="H6" s="294"/>
      <c r="I6" s="294"/>
      <c r="J6" s="294"/>
      <c r="K6" s="294"/>
      <c r="L6" s="294"/>
    </row>
    <row r="8" spans="3:12" ht="13.5">
      <c r="C8" s="1"/>
      <c r="D8" s="2" t="s">
        <v>425</v>
      </c>
      <c r="E8" s="295" t="s">
        <v>426</v>
      </c>
      <c r="F8" s="295"/>
      <c r="G8" s="295"/>
      <c r="H8" s="295"/>
      <c r="I8" s="295"/>
      <c r="J8" s="295"/>
      <c r="K8" s="295"/>
      <c r="L8" s="295"/>
    </row>
    <row r="9" spans="3:12" ht="13.5">
      <c r="C9" s="1" t="s">
        <v>264</v>
      </c>
      <c r="D9" s="2" t="s">
        <v>675</v>
      </c>
      <c r="E9" s="292"/>
      <c r="F9" s="292"/>
      <c r="G9" s="292"/>
      <c r="H9" s="292"/>
      <c r="I9" s="292"/>
      <c r="J9" s="292"/>
      <c r="K9" s="292"/>
      <c r="L9" s="292"/>
    </row>
    <row r="10" spans="3:12" ht="13.5">
      <c r="C10" s="1" t="s">
        <v>265</v>
      </c>
      <c r="D10" s="2" t="s">
        <v>675</v>
      </c>
      <c r="E10" s="292"/>
      <c r="F10" s="292"/>
      <c r="G10" s="292"/>
      <c r="H10" s="292"/>
      <c r="I10" s="292"/>
      <c r="J10" s="292"/>
      <c r="K10" s="292"/>
      <c r="L10" s="292"/>
    </row>
    <row r="11" spans="3:12" ht="13.5">
      <c r="C11" s="1" t="s">
        <v>266</v>
      </c>
      <c r="D11" s="2" t="s">
        <v>675</v>
      </c>
      <c r="E11" s="292"/>
      <c r="F11" s="292"/>
      <c r="G11" s="292"/>
      <c r="H11" s="292"/>
      <c r="I11" s="292"/>
      <c r="J11" s="292"/>
      <c r="K11" s="292"/>
      <c r="L11" s="292"/>
    </row>
    <row r="12" spans="3:12" ht="13.5">
      <c r="C12" s="1" t="s">
        <v>267</v>
      </c>
      <c r="D12" s="2" t="s">
        <v>675</v>
      </c>
      <c r="E12" s="292"/>
      <c r="F12" s="292"/>
      <c r="G12" s="292"/>
      <c r="H12" s="292"/>
      <c r="I12" s="292"/>
      <c r="J12" s="292"/>
      <c r="K12" s="292"/>
      <c r="L12" s="292"/>
    </row>
    <row r="13" spans="3:12" ht="13.5">
      <c r="C13" s="1" t="s">
        <v>268</v>
      </c>
      <c r="D13" s="2" t="s">
        <v>675</v>
      </c>
      <c r="E13" s="292"/>
      <c r="F13" s="292"/>
      <c r="G13" s="292"/>
      <c r="H13" s="292"/>
      <c r="I13" s="292"/>
      <c r="J13" s="292"/>
      <c r="K13" s="292"/>
      <c r="L13" s="292"/>
    </row>
    <row r="14" spans="3:12" ht="13.5">
      <c r="C14" s="1" t="s">
        <v>269</v>
      </c>
      <c r="D14" s="212" t="s">
        <v>79</v>
      </c>
      <c r="E14" s="292"/>
      <c r="F14" s="292"/>
      <c r="G14" s="292"/>
      <c r="H14" s="292"/>
      <c r="I14" s="292"/>
      <c r="J14" s="292"/>
      <c r="K14" s="292"/>
      <c r="L14" s="292"/>
    </row>
    <row r="15" spans="3:12" ht="13.5">
      <c r="C15" s="1" t="s">
        <v>270</v>
      </c>
      <c r="D15" s="2" t="s">
        <v>675</v>
      </c>
      <c r="E15" s="292"/>
      <c r="F15" s="292"/>
      <c r="G15" s="292"/>
      <c r="H15" s="292"/>
      <c r="I15" s="292"/>
      <c r="J15" s="292"/>
      <c r="K15" s="292"/>
      <c r="L15" s="292"/>
    </row>
    <row r="16" spans="3:12" ht="13.5">
      <c r="C16" s="1" t="s">
        <v>271</v>
      </c>
      <c r="D16" s="2" t="s">
        <v>675</v>
      </c>
      <c r="E16" s="292"/>
      <c r="F16" s="292"/>
      <c r="G16" s="292"/>
      <c r="H16" s="292"/>
      <c r="I16" s="292"/>
      <c r="J16" s="292"/>
      <c r="K16" s="292"/>
      <c r="L16" s="292"/>
    </row>
    <row r="17" spans="3:12" ht="13.5">
      <c r="C17" s="1" t="s">
        <v>272</v>
      </c>
      <c r="D17" s="2" t="s">
        <v>675</v>
      </c>
      <c r="E17" s="292"/>
      <c r="F17" s="292"/>
      <c r="G17" s="292"/>
      <c r="H17" s="292"/>
      <c r="I17" s="292"/>
      <c r="J17" s="292"/>
      <c r="K17" s="292"/>
      <c r="L17" s="292"/>
    </row>
    <row r="18" spans="3:12" ht="13.5">
      <c r="C18" s="1" t="s">
        <v>273</v>
      </c>
      <c r="D18" s="2" t="s">
        <v>675</v>
      </c>
      <c r="E18" s="292"/>
      <c r="F18" s="292"/>
      <c r="G18" s="292"/>
      <c r="H18" s="292"/>
      <c r="I18" s="292"/>
      <c r="J18" s="292"/>
      <c r="K18" s="292"/>
      <c r="L18" s="292"/>
    </row>
    <row r="19" spans="3:12" ht="13.5">
      <c r="C19" s="1" t="s">
        <v>274</v>
      </c>
      <c r="D19" s="1"/>
      <c r="E19" s="292" t="s">
        <v>78</v>
      </c>
      <c r="F19" s="292"/>
      <c r="G19" s="292"/>
      <c r="H19" s="292"/>
      <c r="I19" s="292"/>
      <c r="J19" s="292"/>
      <c r="K19" s="292"/>
      <c r="L19" s="292"/>
    </row>
    <row r="20" spans="3:12" ht="13.5">
      <c r="C20" s="1" t="s">
        <v>275</v>
      </c>
      <c r="D20" s="2" t="s">
        <v>675</v>
      </c>
      <c r="E20" s="292"/>
      <c r="F20" s="292"/>
      <c r="G20" s="292"/>
      <c r="H20" s="292"/>
      <c r="I20" s="292"/>
      <c r="J20" s="292"/>
      <c r="K20" s="292"/>
      <c r="L20" s="292"/>
    </row>
    <row r="21" spans="3:12" ht="13.5">
      <c r="C21" s="1" t="s">
        <v>276</v>
      </c>
      <c r="D21" s="1"/>
      <c r="E21" s="292" t="s">
        <v>187</v>
      </c>
      <c r="F21" s="292"/>
      <c r="G21" s="292"/>
      <c r="H21" s="292"/>
      <c r="I21" s="292"/>
      <c r="J21" s="292"/>
      <c r="K21" s="292"/>
      <c r="L21" s="292"/>
    </row>
    <row r="22" spans="3:12" ht="13.5">
      <c r="C22" s="1" t="s">
        <v>277</v>
      </c>
      <c r="D22" s="1"/>
      <c r="E22" s="292" t="s">
        <v>78</v>
      </c>
      <c r="F22" s="292"/>
      <c r="G22" s="292"/>
      <c r="H22" s="292"/>
      <c r="I22" s="292"/>
      <c r="J22" s="292"/>
      <c r="K22" s="292"/>
      <c r="L22" s="292"/>
    </row>
    <row r="23" spans="3:12" ht="13.5">
      <c r="C23" s="1" t="s">
        <v>278</v>
      </c>
      <c r="D23" s="2" t="s">
        <v>675</v>
      </c>
      <c r="E23" s="292"/>
      <c r="F23" s="292"/>
      <c r="G23" s="292"/>
      <c r="H23" s="292"/>
      <c r="I23" s="292"/>
      <c r="J23" s="292"/>
      <c r="K23" s="292"/>
      <c r="L23" s="292"/>
    </row>
    <row r="24" spans="3:12" ht="13.5">
      <c r="C24" s="1" t="s">
        <v>279</v>
      </c>
      <c r="D24" s="2" t="s">
        <v>675</v>
      </c>
      <c r="E24" s="292"/>
      <c r="F24" s="292"/>
      <c r="G24" s="292"/>
      <c r="H24" s="292"/>
      <c r="I24" s="292"/>
      <c r="J24" s="292"/>
      <c r="K24" s="292"/>
      <c r="L24" s="292"/>
    </row>
    <row r="25" spans="3:12" ht="13.5">
      <c r="C25" s="1" t="s">
        <v>280</v>
      </c>
      <c r="D25" s="1"/>
      <c r="E25" s="292" t="s">
        <v>78</v>
      </c>
      <c r="F25" s="292"/>
      <c r="G25" s="292"/>
      <c r="H25" s="292"/>
      <c r="I25" s="292"/>
      <c r="J25" s="292"/>
      <c r="K25" s="292"/>
      <c r="L25" s="292"/>
    </row>
    <row r="26" spans="3:12" ht="13.5">
      <c r="C26" s="1"/>
      <c r="D26" s="1"/>
      <c r="E26" s="292"/>
      <c r="F26" s="292"/>
      <c r="G26" s="292"/>
      <c r="H26" s="292"/>
      <c r="I26" s="292"/>
      <c r="J26" s="292"/>
      <c r="K26" s="292"/>
      <c r="L26" s="292"/>
    </row>
    <row r="27" spans="3:12" ht="13.5">
      <c r="C27" s="1" t="s">
        <v>413</v>
      </c>
      <c r="D27" s="12">
        <f aca="true" t="shared" si="0" ref="D27:L27">COUNTA(D9:D25)</f>
        <v>13</v>
      </c>
      <c r="E27" s="386">
        <f t="shared" si="0"/>
        <v>4</v>
      </c>
      <c r="F27" s="386">
        <f t="shared" si="0"/>
        <v>0</v>
      </c>
      <c r="G27" s="386">
        <f t="shared" si="0"/>
        <v>0</v>
      </c>
      <c r="H27" s="386">
        <f t="shared" si="0"/>
        <v>0</v>
      </c>
      <c r="I27" s="386">
        <f t="shared" si="0"/>
        <v>0</v>
      </c>
      <c r="J27" s="386">
        <f t="shared" si="0"/>
        <v>0</v>
      </c>
      <c r="K27" s="386">
        <f t="shared" si="0"/>
        <v>0</v>
      </c>
      <c r="L27" s="386">
        <f t="shared" si="0"/>
        <v>0</v>
      </c>
    </row>
    <row r="33" spans="3:6" ht="13.5">
      <c r="C33" s="294" t="s">
        <v>427</v>
      </c>
      <c r="D33" s="294"/>
      <c r="E33" s="294"/>
      <c r="F33" s="294"/>
    </row>
    <row r="35" spans="3:9" ht="13.5" customHeight="1">
      <c r="C35" s="292"/>
      <c r="D35" s="419" t="s">
        <v>430</v>
      </c>
      <c r="E35" s="421" t="s">
        <v>428</v>
      </c>
      <c r="F35" s="422"/>
      <c r="G35" s="423" t="s">
        <v>429</v>
      </c>
      <c r="H35" s="399" t="s">
        <v>431</v>
      </c>
      <c r="I35" s="319" t="s">
        <v>432</v>
      </c>
    </row>
    <row r="36" spans="3:9" ht="13.5">
      <c r="C36" s="292"/>
      <c r="D36" s="420"/>
      <c r="E36" s="95" t="s">
        <v>676</v>
      </c>
      <c r="F36" s="96" t="s">
        <v>677</v>
      </c>
      <c r="G36" s="424"/>
      <c r="H36" s="399"/>
      <c r="I36" s="319"/>
    </row>
    <row r="37" spans="3:13" ht="13.5">
      <c r="C37" s="1" t="s">
        <v>264</v>
      </c>
      <c r="D37" s="9" t="s">
        <v>675</v>
      </c>
      <c r="E37" s="42">
        <v>7170</v>
      </c>
      <c r="F37" s="72">
        <v>3370</v>
      </c>
      <c r="G37" s="68">
        <v>7048</v>
      </c>
      <c r="H37" s="39"/>
      <c r="I37" s="39"/>
      <c r="K37" s="413" t="s">
        <v>759</v>
      </c>
      <c r="L37" s="413"/>
      <c r="M37" s="413"/>
    </row>
    <row r="38" spans="3:13" ht="13.5">
      <c r="C38" s="1" t="s">
        <v>265</v>
      </c>
      <c r="D38" s="9" t="s">
        <v>675</v>
      </c>
      <c r="E38" s="42"/>
      <c r="F38" s="72">
        <v>3650</v>
      </c>
      <c r="G38" s="68">
        <v>845</v>
      </c>
      <c r="H38" s="39"/>
      <c r="I38" s="39"/>
      <c r="K38" s="413"/>
      <c r="L38" s="413"/>
      <c r="M38" s="413"/>
    </row>
    <row r="39" spans="3:13" ht="13.5">
      <c r="C39" s="1" t="s">
        <v>266</v>
      </c>
      <c r="D39" s="9" t="s">
        <v>675</v>
      </c>
      <c r="E39" s="42"/>
      <c r="F39" s="72">
        <v>3650</v>
      </c>
      <c r="G39" s="68">
        <v>2304</v>
      </c>
      <c r="H39" s="39"/>
      <c r="I39" s="39"/>
      <c r="K39" s="413"/>
      <c r="L39" s="413"/>
      <c r="M39" s="413"/>
    </row>
    <row r="40" spans="3:13" ht="13.5">
      <c r="C40" s="1" t="s">
        <v>267</v>
      </c>
      <c r="D40" s="9" t="s">
        <v>675</v>
      </c>
      <c r="E40" s="42"/>
      <c r="F40" s="72">
        <v>3500</v>
      </c>
      <c r="G40" s="68">
        <v>1171</v>
      </c>
      <c r="H40" s="39"/>
      <c r="I40" s="39"/>
      <c r="K40" s="179"/>
      <c r="L40" s="179"/>
      <c r="M40" s="179"/>
    </row>
    <row r="41" spans="3:13" ht="13.5">
      <c r="C41" s="1" t="s">
        <v>268</v>
      </c>
      <c r="D41" s="9" t="s">
        <v>675</v>
      </c>
      <c r="E41" s="42"/>
      <c r="F41" s="72">
        <v>3750</v>
      </c>
      <c r="G41" s="68">
        <v>822</v>
      </c>
      <c r="H41" s="39"/>
      <c r="I41" s="39"/>
      <c r="K41" s="188" t="s">
        <v>896</v>
      </c>
      <c r="L41" s="189"/>
      <c r="M41" s="190"/>
    </row>
    <row r="42" spans="3:13" ht="13.5">
      <c r="C42" s="1" t="s">
        <v>269</v>
      </c>
      <c r="D42" s="214" t="s">
        <v>79</v>
      </c>
      <c r="E42" s="236" t="s">
        <v>995</v>
      </c>
      <c r="F42" s="72">
        <v>3943</v>
      </c>
      <c r="G42" s="68">
        <v>436</v>
      </c>
      <c r="H42" s="39"/>
      <c r="I42" s="39"/>
      <c r="K42" s="191" t="s">
        <v>897</v>
      </c>
      <c r="L42" s="192" t="s">
        <v>898</v>
      </c>
      <c r="M42" s="193"/>
    </row>
    <row r="43" spans="3:13" ht="13.5">
      <c r="C43" s="1" t="s">
        <v>270</v>
      </c>
      <c r="D43" s="9" t="s">
        <v>675</v>
      </c>
      <c r="E43" s="42">
        <v>8640</v>
      </c>
      <c r="F43" s="72">
        <v>3666</v>
      </c>
      <c r="G43" s="68">
        <v>1656</v>
      </c>
      <c r="H43" s="39"/>
      <c r="I43" s="39"/>
      <c r="K43" s="191"/>
      <c r="L43" s="414" t="s">
        <v>899</v>
      </c>
      <c r="M43" s="415"/>
    </row>
    <row r="44" spans="3:13" ht="13.5">
      <c r="C44" s="1" t="s">
        <v>271</v>
      </c>
      <c r="D44" s="9" t="s">
        <v>675</v>
      </c>
      <c r="E44" s="42"/>
      <c r="F44" s="72">
        <v>3406</v>
      </c>
      <c r="G44" s="68">
        <v>2279</v>
      </c>
      <c r="H44" s="39"/>
      <c r="I44" s="39"/>
      <c r="K44" s="194" t="s">
        <v>900</v>
      </c>
      <c r="L44" s="18" t="s">
        <v>901</v>
      </c>
      <c r="M44" s="195"/>
    </row>
    <row r="45" spans="3:13" ht="13.5">
      <c r="C45" s="1" t="s">
        <v>272</v>
      </c>
      <c r="D45" s="9" t="s">
        <v>675</v>
      </c>
      <c r="E45" s="42"/>
      <c r="F45" s="72">
        <v>3800</v>
      </c>
      <c r="G45" s="68">
        <v>511</v>
      </c>
      <c r="H45" s="39"/>
      <c r="I45" s="39"/>
      <c r="K45" s="194"/>
      <c r="L45" s="414" t="s">
        <v>902</v>
      </c>
      <c r="M45" s="415"/>
    </row>
    <row r="46" spans="3:13" ht="13.5">
      <c r="C46" s="1" t="s">
        <v>273</v>
      </c>
      <c r="D46" s="9" t="s">
        <v>675</v>
      </c>
      <c r="E46" s="42"/>
      <c r="F46" s="72">
        <v>3730</v>
      </c>
      <c r="G46" s="68">
        <v>431</v>
      </c>
      <c r="H46" s="39"/>
      <c r="I46" s="39"/>
      <c r="K46" s="196" t="s">
        <v>903</v>
      </c>
      <c r="L46" s="197" t="s">
        <v>904</v>
      </c>
      <c r="M46" s="198"/>
    </row>
    <row r="47" spans="3:9" ht="13.5">
      <c r="C47" s="1" t="s">
        <v>274</v>
      </c>
      <c r="D47" s="9" t="s">
        <v>675</v>
      </c>
      <c r="E47" s="42"/>
      <c r="F47" s="72">
        <v>3666</v>
      </c>
      <c r="G47" s="68">
        <v>78</v>
      </c>
      <c r="H47" s="39"/>
      <c r="I47" s="39"/>
    </row>
    <row r="48" spans="3:9" ht="13.5">
      <c r="C48" s="1" t="s">
        <v>275</v>
      </c>
      <c r="D48" s="9" t="s">
        <v>675</v>
      </c>
      <c r="E48" s="42"/>
      <c r="F48" s="72">
        <v>3340</v>
      </c>
      <c r="G48" s="68">
        <v>1773</v>
      </c>
      <c r="H48" s="39"/>
      <c r="I48" s="39"/>
    </row>
    <row r="49" spans="3:9" ht="13.5">
      <c r="C49" s="1" t="s">
        <v>276</v>
      </c>
      <c r="D49" s="9" t="s">
        <v>675</v>
      </c>
      <c r="E49" s="42"/>
      <c r="F49" s="72">
        <v>3340</v>
      </c>
      <c r="G49" s="68">
        <v>309</v>
      </c>
      <c r="H49" s="39"/>
      <c r="I49" s="39"/>
    </row>
    <row r="50" spans="3:9" ht="13.5">
      <c r="C50" s="1" t="s">
        <v>277</v>
      </c>
      <c r="D50" s="9" t="s">
        <v>675</v>
      </c>
      <c r="E50" s="42"/>
      <c r="F50" s="72" t="s">
        <v>206</v>
      </c>
      <c r="G50" s="68">
        <v>538</v>
      </c>
      <c r="H50" s="39"/>
      <c r="I50" s="39"/>
    </row>
    <row r="51" spans="3:9" ht="13.5">
      <c r="C51" s="1" t="s">
        <v>278</v>
      </c>
      <c r="D51" s="40"/>
      <c r="E51" s="42"/>
      <c r="F51" s="72"/>
      <c r="G51" s="68"/>
      <c r="H51" s="39"/>
      <c r="I51" s="39"/>
    </row>
    <row r="52" spans="3:9" ht="13.5">
      <c r="C52" s="1" t="s">
        <v>279</v>
      </c>
      <c r="D52" s="9" t="s">
        <v>675</v>
      </c>
      <c r="E52" s="42"/>
      <c r="F52" s="72">
        <v>5200</v>
      </c>
      <c r="G52" s="68">
        <v>261</v>
      </c>
      <c r="H52" s="39"/>
      <c r="I52" s="39"/>
    </row>
    <row r="53" spans="3:9" ht="13.5">
      <c r="C53" s="1" t="s">
        <v>280</v>
      </c>
      <c r="D53" s="181" t="s">
        <v>79</v>
      </c>
      <c r="E53" s="42"/>
      <c r="F53" s="72" t="s">
        <v>895</v>
      </c>
      <c r="G53" s="68"/>
      <c r="H53" s="39"/>
      <c r="I53" s="39"/>
    </row>
    <row r="54" spans="3:9" ht="13.5">
      <c r="C54" s="1"/>
      <c r="D54" s="40"/>
      <c r="E54" s="42"/>
      <c r="F54" s="72"/>
      <c r="G54" s="68"/>
      <c r="H54" s="39"/>
      <c r="I54" s="39"/>
    </row>
    <row r="55" spans="3:9" ht="13.5">
      <c r="C55" s="1" t="s">
        <v>413</v>
      </c>
      <c r="D55" s="40">
        <f>COUNTA(D37:D53)</f>
        <v>16</v>
      </c>
      <c r="E55" s="42">
        <f>AVERAGE(E37:E53)</f>
        <v>7905</v>
      </c>
      <c r="F55" s="72">
        <f>AVERAGE(F37:F53)</f>
        <v>3715.0714285714284</v>
      </c>
      <c r="G55" s="68">
        <f>SUM(G37:G53)</f>
        <v>20462</v>
      </c>
      <c r="H55" s="39">
        <f>COUNTA(H37:H53)</f>
        <v>0</v>
      </c>
      <c r="I55" s="39">
        <f>COUNTA(I37:I53)</f>
        <v>0</v>
      </c>
    </row>
    <row r="56" spans="3:8" ht="13.5">
      <c r="C56" s="18"/>
      <c r="D56" s="49"/>
      <c r="E56" s="49"/>
      <c r="F56" s="49"/>
      <c r="G56" s="49"/>
      <c r="H56" s="49"/>
    </row>
    <row r="57" spans="3:8" ht="13.5">
      <c r="C57" s="18"/>
      <c r="D57" s="49"/>
      <c r="E57" s="49"/>
      <c r="F57" s="49"/>
      <c r="G57" s="49"/>
      <c r="H57" s="49"/>
    </row>
    <row r="58" spans="3:8" ht="13.5">
      <c r="C58" s="18"/>
      <c r="D58" s="49"/>
      <c r="E58" s="49"/>
      <c r="F58" s="49"/>
      <c r="G58" s="49"/>
      <c r="H58" s="49"/>
    </row>
    <row r="59" spans="3:8" ht="13.5">
      <c r="C59" s="18"/>
      <c r="D59" s="49"/>
      <c r="E59" s="49"/>
      <c r="F59" s="49"/>
      <c r="G59" s="49"/>
      <c r="H59" s="49"/>
    </row>
    <row r="60" spans="3:8" ht="13.5">
      <c r="C60" s="18"/>
      <c r="D60" s="49"/>
      <c r="E60" s="49"/>
      <c r="F60" s="49"/>
      <c r="G60" s="49"/>
      <c r="H60" s="49"/>
    </row>
    <row r="61" spans="3:8" ht="13.5">
      <c r="C61" s="18"/>
      <c r="D61" s="49"/>
      <c r="E61" s="49"/>
      <c r="F61" s="49"/>
      <c r="G61" s="49"/>
      <c r="H61" s="49"/>
    </row>
    <row r="64" spans="3:6" ht="13.5">
      <c r="C64" s="294" t="s">
        <v>433</v>
      </c>
      <c r="D64" s="294"/>
      <c r="E64" s="294"/>
      <c r="F64" s="294"/>
    </row>
    <row r="66" spans="3:12" ht="13.5">
      <c r="C66" s="292"/>
      <c r="D66" s="416" t="s">
        <v>434</v>
      </c>
      <c r="E66" s="417" t="s">
        <v>435</v>
      </c>
      <c r="F66" s="417" t="s">
        <v>436</v>
      </c>
      <c r="G66" s="417" t="s">
        <v>437</v>
      </c>
      <c r="H66" s="418" t="s">
        <v>438</v>
      </c>
      <c r="I66" s="399" t="s">
        <v>439</v>
      </c>
      <c r="J66" s="399"/>
      <c r="K66" s="399"/>
      <c r="L66" s="399"/>
    </row>
    <row r="67" spans="3:12" ht="13.5">
      <c r="C67" s="292"/>
      <c r="D67" s="416"/>
      <c r="E67" s="417"/>
      <c r="F67" s="417"/>
      <c r="G67" s="417"/>
      <c r="H67" s="418"/>
      <c r="I67" s="399"/>
      <c r="J67" s="399"/>
      <c r="K67" s="399"/>
      <c r="L67" s="399"/>
    </row>
    <row r="68" spans="3:12" ht="13.5">
      <c r="C68" s="1" t="s">
        <v>264</v>
      </c>
      <c r="D68" s="9" t="s">
        <v>675</v>
      </c>
      <c r="E68" s="16" t="s">
        <v>675</v>
      </c>
      <c r="F68" s="16"/>
      <c r="G68" s="16"/>
      <c r="H68" s="14"/>
      <c r="I68" s="292"/>
      <c r="J68" s="292"/>
      <c r="K68" s="292"/>
      <c r="L68" s="292"/>
    </row>
    <row r="69" spans="3:12" ht="13.5">
      <c r="C69" s="1" t="s">
        <v>265</v>
      </c>
      <c r="D69" s="9"/>
      <c r="E69" s="16"/>
      <c r="F69" s="16"/>
      <c r="G69" s="16"/>
      <c r="H69" s="14"/>
      <c r="I69" s="336" t="s">
        <v>731</v>
      </c>
      <c r="J69" s="336"/>
      <c r="K69" s="336"/>
      <c r="L69" s="336"/>
    </row>
    <row r="70" spans="3:12" ht="13.5">
      <c r="C70" s="1" t="s">
        <v>266</v>
      </c>
      <c r="D70" s="9" t="s">
        <v>675</v>
      </c>
      <c r="E70" s="16" t="s">
        <v>675</v>
      </c>
      <c r="F70" s="16" t="s">
        <v>675</v>
      </c>
      <c r="G70" s="16" t="s">
        <v>675</v>
      </c>
      <c r="H70" s="34" t="s">
        <v>675</v>
      </c>
      <c r="I70" s="292"/>
      <c r="J70" s="292"/>
      <c r="K70" s="292"/>
      <c r="L70" s="292"/>
    </row>
    <row r="71" spans="3:12" ht="13.5">
      <c r="C71" s="1" t="s">
        <v>267</v>
      </c>
      <c r="D71" s="9" t="s">
        <v>675</v>
      </c>
      <c r="E71" s="16" t="s">
        <v>675</v>
      </c>
      <c r="F71" s="16" t="s">
        <v>675</v>
      </c>
      <c r="G71" s="16" t="s">
        <v>675</v>
      </c>
      <c r="H71" s="14"/>
      <c r="I71" s="292"/>
      <c r="J71" s="292"/>
      <c r="K71" s="292"/>
      <c r="L71" s="292"/>
    </row>
    <row r="72" spans="3:12" ht="13.5">
      <c r="C72" s="1" t="s">
        <v>268</v>
      </c>
      <c r="D72" s="9" t="s">
        <v>675</v>
      </c>
      <c r="E72" s="16" t="s">
        <v>675</v>
      </c>
      <c r="F72" s="16"/>
      <c r="G72" s="16"/>
      <c r="H72" s="14"/>
      <c r="I72" s="292"/>
      <c r="J72" s="292"/>
      <c r="K72" s="292"/>
      <c r="L72" s="292"/>
    </row>
    <row r="73" spans="3:12" ht="13.5">
      <c r="C73" s="1" t="s">
        <v>269</v>
      </c>
      <c r="D73" s="214" t="s">
        <v>79</v>
      </c>
      <c r="E73" s="16" t="s">
        <v>79</v>
      </c>
      <c r="F73" s="16"/>
      <c r="G73" s="16"/>
      <c r="H73" s="14"/>
      <c r="I73" s="292" t="s">
        <v>986</v>
      </c>
      <c r="J73" s="292"/>
      <c r="K73" s="292"/>
      <c r="L73" s="292"/>
    </row>
    <row r="74" spans="3:12" ht="13.5">
      <c r="C74" s="1" t="s">
        <v>270</v>
      </c>
      <c r="D74" s="9" t="s">
        <v>675</v>
      </c>
      <c r="E74" s="16" t="s">
        <v>675</v>
      </c>
      <c r="F74" s="16" t="s">
        <v>675</v>
      </c>
      <c r="G74" s="16" t="s">
        <v>675</v>
      </c>
      <c r="H74" s="34" t="s">
        <v>675</v>
      </c>
      <c r="I74" s="292"/>
      <c r="J74" s="292"/>
      <c r="K74" s="292"/>
      <c r="L74" s="292"/>
    </row>
    <row r="75" spans="3:12" ht="13.5">
      <c r="C75" s="1" t="s">
        <v>271</v>
      </c>
      <c r="D75" s="9" t="s">
        <v>675</v>
      </c>
      <c r="E75" s="16"/>
      <c r="F75" s="16"/>
      <c r="G75" s="16"/>
      <c r="H75" s="14"/>
      <c r="I75" s="292"/>
      <c r="J75" s="292"/>
      <c r="K75" s="292"/>
      <c r="L75" s="292"/>
    </row>
    <row r="76" spans="3:12" ht="13.5">
      <c r="C76" s="1" t="s">
        <v>272</v>
      </c>
      <c r="D76" s="9" t="s">
        <v>675</v>
      </c>
      <c r="E76" s="16" t="s">
        <v>675</v>
      </c>
      <c r="F76" s="16" t="s">
        <v>675</v>
      </c>
      <c r="G76" s="16" t="s">
        <v>675</v>
      </c>
      <c r="H76" s="34" t="s">
        <v>675</v>
      </c>
      <c r="I76" s="292"/>
      <c r="J76" s="292"/>
      <c r="K76" s="292"/>
      <c r="L76" s="292"/>
    </row>
    <row r="77" spans="3:12" ht="13.5">
      <c r="C77" s="1" t="s">
        <v>273</v>
      </c>
      <c r="D77" s="9" t="s">
        <v>675</v>
      </c>
      <c r="E77" s="16" t="s">
        <v>675</v>
      </c>
      <c r="F77" s="16" t="s">
        <v>675</v>
      </c>
      <c r="G77" s="16" t="s">
        <v>675</v>
      </c>
      <c r="H77" s="34" t="s">
        <v>675</v>
      </c>
      <c r="I77" s="292"/>
      <c r="J77" s="292"/>
      <c r="K77" s="292"/>
      <c r="L77" s="292"/>
    </row>
    <row r="78" spans="3:12" ht="13.5">
      <c r="C78" s="1" t="s">
        <v>274</v>
      </c>
      <c r="D78" s="9" t="s">
        <v>675</v>
      </c>
      <c r="E78" s="16"/>
      <c r="F78" s="16" t="s">
        <v>675</v>
      </c>
      <c r="G78" s="16" t="s">
        <v>675</v>
      </c>
      <c r="H78" s="14"/>
      <c r="I78" s="292"/>
      <c r="J78" s="292"/>
      <c r="K78" s="292"/>
      <c r="L78" s="292"/>
    </row>
    <row r="79" spans="3:12" ht="13.5">
      <c r="C79" s="1" t="s">
        <v>275</v>
      </c>
      <c r="D79" s="9"/>
      <c r="E79" s="16" t="s">
        <v>675</v>
      </c>
      <c r="F79" s="16"/>
      <c r="G79" s="16"/>
      <c r="H79" s="34" t="s">
        <v>675</v>
      </c>
      <c r="I79" s="292"/>
      <c r="J79" s="292"/>
      <c r="K79" s="292"/>
      <c r="L79" s="292"/>
    </row>
    <row r="80" spans="3:12" ht="13.5">
      <c r="C80" s="1" t="s">
        <v>276</v>
      </c>
      <c r="D80" s="9" t="s">
        <v>675</v>
      </c>
      <c r="E80" s="16" t="s">
        <v>675</v>
      </c>
      <c r="F80" s="16" t="s">
        <v>675</v>
      </c>
      <c r="G80" s="16" t="s">
        <v>675</v>
      </c>
      <c r="H80" s="14"/>
      <c r="I80" s="292"/>
      <c r="J80" s="292"/>
      <c r="K80" s="292"/>
      <c r="L80" s="292"/>
    </row>
    <row r="81" spans="3:12" ht="13.5">
      <c r="C81" s="1" t="s">
        <v>277</v>
      </c>
      <c r="D81" s="9" t="s">
        <v>675</v>
      </c>
      <c r="E81" s="16" t="s">
        <v>675</v>
      </c>
      <c r="F81" s="16"/>
      <c r="G81" s="16"/>
      <c r="H81" s="14"/>
      <c r="I81" s="292"/>
      <c r="J81" s="292"/>
      <c r="K81" s="292"/>
      <c r="L81" s="292"/>
    </row>
    <row r="82" spans="3:12" ht="13.5">
      <c r="C82" s="1" t="s">
        <v>278</v>
      </c>
      <c r="D82" s="9" t="s">
        <v>675</v>
      </c>
      <c r="E82" s="16" t="s">
        <v>675</v>
      </c>
      <c r="F82" s="16" t="s">
        <v>675</v>
      </c>
      <c r="G82" s="16" t="s">
        <v>675</v>
      </c>
      <c r="H82" s="34" t="s">
        <v>675</v>
      </c>
      <c r="I82" s="292"/>
      <c r="J82" s="292"/>
      <c r="K82" s="292"/>
      <c r="L82" s="292"/>
    </row>
    <row r="83" spans="3:12" ht="13.5">
      <c r="C83" s="1" t="s">
        <v>279</v>
      </c>
      <c r="D83" s="9" t="s">
        <v>675</v>
      </c>
      <c r="E83" s="16" t="s">
        <v>675</v>
      </c>
      <c r="F83" s="16" t="s">
        <v>675</v>
      </c>
      <c r="G83" s="16" t="s">
        <v>675</v>
      </c>
      <c r="H83" s="14"/>
      <c r="I83" s="292"/>
      <c r="J83" s="292"/>
      <c r="K83" s="292"/>
      <c r="L83" s="292"/>
    </row>
    <row r="84" spans="3:12" ht="13.5">
      <c r="C84" s="1" t="s">
        <v>280</v>
      </c>
      <c r="D84" s="181" t="s">
        <v>79</v>
      </c>
      <c r="E84" s="16" t="s">
        <v>79</v>
      </c>
      <c r="F84" s="16" t="s">
        <v>79</v>
      </c>
      <c r="G84" s="16" t="s">
        <v>79</v>
      </c>
      <c r="H84" s="182" t="s">
        <v>79</v>
      </c>
      <c r="I84" s="339" t="s">
        <v>905</v>
      </c>
      <c r="J84" s="341"/>
      <c r="K84" s="341"/>
      <c r="L84" s="342"/>
    </row>
    <row r="85" spans="3:12" ht="13.5">
      <c r="C85" s="1"/>
      <c r="D85" s="5"/>
      <c r="E85" s="22"/>
      <c r="F85" s="22"/>
      <c r="G85" s="22"/>
      <c r="H85" s="21"/>
      <c r="I85" s="292"/>
      <c r="J85" s="292"/>
      <c r="K85" s="292"/>
      <c r="L85" s="292"/>
    </row>
    <row r="86" spans="3:12" ht="13.5">
      <c r="C86" s="1" t="s">
        <v>413</v>
      </c>
      <c r="D86" s="13">
        <f>COUNTA(D68:D84)</f>
        <v>15</v>
      </c>
      <c r="E86" s="17">
        <f>COUNTA(E68:E84)</f>
        <v>14</v>
      </c>
      <c r="F86" s="17">
        <f>COUNTA(F68:F84)</f>
        <v>10</v>
      </c>
      <c r="G86" s="17">
        <f>COUNTA(G68:G84)</f>
        <v>10</v>
      </c>
      <c r="H86" s="15">
        <f>COUNTA(H68:H84)</f>
        <v>7</v>
      </c>
      <c r="I86" s="292"/>
      <c r="J86" s="292"/>
      <c r="K86" s="292"/>
      <c r="L86" s="292"/>
    </row>
    <row r="87" spans="9:12" ht="13.5">
      <c r="I87" s="8"/>
      <c r="J87" s="8"/>
      <c r="K87" s="8"/>
      <c r="L87" s="8"/>
    </row>
  </sheetData>
  <sheetProtection/>
  <mergeCells count="60">
    <mergeCell ref="I86:L86"/>
    <mergeCell ref="C66:C67"/>
    <mergeCell ref="I80:L80"/>
    <mergeCell ref="I81:L81"/>
    <mergeCell ref="I82:L82"/>
    <mergeCell ref="I83:L83"/>
    <mergeCell ref="I84:L84"/>
    <mergeCell ref="I85:L85"/>
    <mergeCell ref="I74:L74"/>
    <mergeCell ref="I75:L75"/>
    <mergeCell ref="I79:L79"/>
    <mergeCell ref="I68:L68"/>
    <mergeCell ref="I69:L69"/>
    <mergeCell ref="I70:L70"/>
    <mergeCell ref="I71:L71"/>
    <mergeCell ref="I72:L72"/>
    <mergeCell ref="I73:L73"/>
    <mergeCell ref="I77:L77"/>
    <mergeCell ref="I78:L78"/>
    <mergeCell ref="I76:L76"/>
    <mergeCell ref="I66:L67"/>
    <mergeCell ref="I35:I36"/>
    <mergeCell ref="G35:G36"/>
    <mergeCell ref="H66:H67"/>
    <mergeCell ref="H35:H36"/>
    <mergeCell ref="K37:M39"/>
    <mergeCell ref="L43:M43"/>
    <mergeCell ref="L45:M45"/>
    <mergeCell ref="E27:L27"/>
    <mergeCell ref="E21:L21"/>
    <mergeCell ref="E22:L22"/>
    <mergeCell ref="E23:L23"/>
    <mergeCell ref="E24:L24"/>
    <mergeCell ref="E15:L15"/>
    <mergeCell ref="E16:L16"/>
    <mergeCell ref="E25:L25"/>
    <mergeCell ref="E20:L20"/>
    <mergeCell ref="E17:L17"/>
    <mergeCell ref="C33:F33"/>
    <mergeCell ref="E26:L26"/>
    <mergeCell ref="D66:D67"/>
    <mergeCell ref="E66:E67"/>
    <mergeCell ref="F66:F67"/>
    <mergeCell ref="D35:D36"/>
    <mergeCell ref="E35:F35"/>
    <mergeCell ref="C35:C36"/>
    <mergeCell ref="C64:F64"/>
    <mergeCell ref="G66:G67"/>
    <mergeCell ref="E18:L18"/>
    <mergeCell ref="E19:L19"/>
    <mergeCell ref="E11:L11"/>
    <mergeCell ref="E12:L12"/>
    <mergeCell ref="E13:L13"/>
    <mergeCell ref="E14:L14"/>
    <mergeCell ref="C4:G4"/>
    <mergeCell ref="C5:L5"/>
    <mergeCell ref="C6:L6"/>
    <mergeCell ref="E8:L8"/>
    <mergeCell ref="E9:L9"/>
    <mergeCell ref="E10:L10"/>
  </mergeCells>
  <printOptions/>
  <pageMargins left="0.7" right="0.7" top="0.75" bottom="0.75" header="0.3" footer="0.3"/>
  <pageSetup fitToHeight="0" fitToWidth="1"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3:O201"/>
  <sheetViews>
    <sheetView zoomScalePageLayoutView="0" workbookViewId="0" topLeftCell="A16">
      <selection activeCell="M81" sqref="M81"/>
    </sheetView>
  </sheetViews>
  <sheetFormatPr defaultColWidth="9.140625" defaultRowHeight="15"/>
  <cols>
    <col min="5" max="5" width="9.00390625" style="0" bestFit="1" customWidth="1"/>
  </cols>
  <sheetData>
    <row r="3" spans="3:7" ht="13.5">
      <c r="C3" s="294" t="s">
        <v>440</v>
      </c>
      <c r="D3" s="294"/>
      <c r="E3" s="294"/>
      <c r="F3" s="294"/>
      <c r="G3" s="294"/>
    </row>
    <row r="4" spans="3:7" ht="13.5">
      <c r="C4" s="294" t="s">
        <v>441</v>
      </c>
      <c r="D4" s="294"/>
      <c r="E4" s="294"/>
      <c r="F4" s="294"/>
      <c r="G4" s="294"/>
    </row>
    <row r="6" spans="3:15" ht="13.5">
      <c r="C6" s="292"/>
      <c r="D6" s="295" t="s">
        <v>446</v>
      </c>
      <c r="E6" s="295"/>
      <c r="F6" s="295"/>
      <c r="G6" s="295"/>
      <c r="H6" s="295" t="s">
        <v>447</v>
      </c>
      <c r="I6" s="295"/>
      <c r="J6" s="295"/>
      <c r="K6" s="295"/>
      <c r="L6" s="295" t="s">
        <v>448</v>
      </c>
      <c r="M6" s="295"/>
      <c r="N6" s="295"/>
      <c r="O6" s="295"/>
    </row>
    <row r="7" spans="3:15" ht="13.5">
      <c r="C7" s="292"/>
      <c r="D7" s="43" t="s">
        <v>442</v>
      </c>
      <c r="E7" s="45" t="s">
        <v>443</v>
      </c>
      <c r="F7" s="45" t="s">
        <v>444</v>
      </c>
      <c r="G7" s="44" t="s">
        <v>445</v>
      </c>
      <c r="H7" s="43" t="s">
        <v>442</v>
      </c>
      <c r="I7" s="45" t="s">
        <v>443</v>
      </c>
      <c r="J7" s="45" t="s">
        <v>444</v>
      </c>
      <c r="K7" s="44" t="s">
        <v>445</v>
      </c>
      <c r="L7" s="43" t="s">
        <v>442</v>
      </c>
      <c r="M7" s="45" t="s">
        <v>443</v>
      </c>
      <c r="N7" s="45" t="s">
        <v>444</v>
      </c>
      <c r="O7" s="44" t="s">
        <v>445</v>
      </c>
    </row>
    <row r="8" spans="3:15" ht="13.5">
      <c r="C8" s="1" t="s">
        <v>264</v>
      </c>
      <c r="D8" s="13">
        <v>35296</v>
      </c>
      <c r="E8" s="117">
        <v>0.9936</v>
      </c>
      <c r="F8" s="17">
        <v>500</v>
      </c>
      <c r="G8" s="15">
        <v>70</v>
      </c>
      <c r="H8" s="13">
        <v>35483</v>
      </c>
      <c r="I8" s="117">
        <v>0.9933</v>
      </c>
      <c r="J8" s="17">
        <v>546</v>
      </c>
      <c r="K8" s="15">
        <v>65</v>
      </c>
      <c r="L8" s="13">
        <v>36171</v>
      </c>
      <c r="M8" s="117">
        <v>0.9941</v>
      </c>
      <c r="N8" s="17">
        <v>529</v>
      </c>
      <c r="O8" s="15">
        <v>84</v>
      </c>
    </row>
    <row r="9" spans="3:15" ht="13.5">
      <c r="C9" s="1" t="s">
        <v>265</v>
      </c>
      <c r="D9" s="13">
        <v>4512</v>
      </c>
      <c r="E9" s="117"/>
      <c r="F9" s="17"/>
      <c r="G9" s="15"/>
      <c r="H9" s="13">
        <v>4521</v>
      </c>
      <c r="I9" s="117">
        <v>0.9977</v>
      </c>
      <c r="J9" s="17"/>
      <c r="K9" s="15"/>
      <c r="L9" s="13">
        <v>4581</v>
      </c>
      <c r="M9" s="117">
        <v>0.9958</v>
      </c>
      <c r="N9" s="17"/>
      <c r="O9" s="15"/>
    </row>
    <row r="10" spans="3:15" ht="13.5">
      <c r="C10" s="1" t="s">
        <v>266</v>
      </c>
      <c r="D10" s="13">
        <v>11914</v>
      </c>
      <c r="E10" s="117">
        <v>0.9945</v>
      </c>
      <c r="F10" s="17">
        <v>117</v>
      </c>
      <c r="G10" s="15">
        <v>85</v>
      </c>
      <c r="H10" s="13">
        <v>11920</v>
      </c>
      <c r="I10" s="117">
        <v>0.9962</v>
      </c>
      <c r="J10" s="17">
        <v>60</v>
      </c>
      <c r="K10" s="15">
        <v>62</v>
      </c>
      <c r="L10" s="13">
        <v>12093</v>
      </c>
      <c r="M10" s="117">
        <v>0.9957</v>
      </c>
      <c r="N10" s="17">
        <v>61</v>
      </c>
      <c r="O10" s="15">
        <v>27</v>
      </c>
    </row>
    <row r="11" spans="3:15" ht="13.5">
      <c r="C11" s="1" t="s">
        <v>267</v>
      </c>
      <c r="D11" s="13">
        <v>6218</v>
      </c>
      <c r="E11" s="117">
        <v>0.9975</v>
      </c>
      <c r="F11" s="17"/>
      <c r="G11" s="15">
        <v>4</v>
      </c>
      <c r="H11" s="13">
        <v>6214</v>
      </c>
      <c r="I11" s="117">
        <v>0.9987</v>
      </c>
      <c r="J11" s="17">
        <v>45</v>
      </c>
      <c r="K11" s="15">
        <v>4</v>
      </c>
      <c r="L11" s="13">
        <v>6257</v>
      </c>
      <c r="M11" s="117">
        <v>0.972</v>
      </c>
      <c r="N11" s="17">
        <v>69</v>
      </c>
      <c r="O11" s="15">
        <v>4</v>
      </c>
    </row>
    <row r="12" spans="1:15" ht="13.5">
      <c r="A12" s="13"/>
      <c r="C12" s="1" t="s">
        <v>268</v>
      </c>
      <c r="D12" s="13">
        <v>4502</v>
      </c>
      <c r="E12" s="117">
        <v>0.9998</v>
      </c>
      <c r="F12" s="17">
        <v>2</v>
      </c>
      <c r="G12" s="15">
        <v>0</v>
      </c>
      <c r="H12" s="13">
        <v>4466</v>
      </c>
      <c r="I12" s="117">
        <v>0.9999</v>
      </c>
      <c r="J12" s="17">
        <v>1</v>
      </c>
      <c r="K12" s="15">
        <v>0</v>
      </c>
      <c r="L12" s="13">
        <v>4454</v>
      </c>
      <c r="M12" s="117">
        <v>0.9983</v>
      </c>
      <c r="N12" s="17">
        <v>0</v>
      </c>
      <c r="O12" s="15">
        <v>0</v>
      </c>
    </row>
    <row r="13" spans="3:15" ht="13.5">
      <c r="C13" s="1" t="s">
        <v>269</v>
      </c>
      <c r="D13" s="13">
        <v>2955</v>
      </c>
      <c r="E13" s="117">
        <v>0.9963</v>
      </c>
      <c r="F13" s="17">
        <v>45</v>
      </c>
      <c r="G13" s="15">
        <v>13</v>
      </c>
      <c r="H13" s="13">
        <v>2955</v>
      </c>
      <c r="I13" s="117">
        <v>0.9965</v>
      </c>
      <c r="J13" s="17">
        <v>40</v>
      </c>
      <c r="K13" s="15">
        <v>10</v>
      </c>
      <c r="L13" s="13">
        <v>3020</v>
      </c>
      <c r="M13" s="117">
        <v>0.9973</v>
      </c>
      <c r="N13" s="17">
        <v>34</v>
      </c>
      <c r="O13" s="15">
        <v>6</v>
      </c>
    </row>
    <row r="14" spans="3:15" ht="13.5">
      <c r="C14" s="1" t="s">
        <v>270</v>
      </c>
      <c r="D14" s="13">
        <v>8260</v>
      </c>
      <c r="E14" s="117">
        <v>0.9919</v>
      </c>
      <c r="F14" s="17">
        <v>137</v>
      </c>
      <c r="G14" s="15">
        <v>74</v>
      </c>
      <c r="H14" s="13">
        <v>8340</v>
      </c>
      <c r="I14" s="117">
        <v>0.9918</v>
      </c>
      <c r="J14" s="17">
        <v>132</v>
      </c>
      <c r="K14" s="15">
        <v>71</v>
      </c>
      <c r="L14" s="13">
        <v>8526</v>
      </c>
      <c r="M14" s="117">
        <v>0.9931</v>
      </c>
      <c r="N14" s="17">
        <v>132</v>
      </c>
      <c r="O14" s="15">
        <v>76</v>
      </c>
    </row>
    <row r="15" spans="3:15" ht="13.5">
      <c r="C15" s="1" t="s">
        <v>271</v>
      </c>
      <c r="D15" s="13">
        <v>11703</v>
      </c>
      <c r="E15" s="117">
        <v>0.9915</v>
      </c>
      <c r="F15" s="17">
        <v>115</v>
      </c>
      <c r="G15" s="15">
        <v>71</v>
      </c>
      <c r="H15" s="13">
        <v>11669</v>
      </c>
      <c r="I15" s="117">
        <v>0.9915</v>
      </c>
      <c r="J15" s="17">
        <v>162</v>
      </c>
      <c r="K15" s="15">
        <v>93</v>
      </c>
      <c r="L15" s="13">
        <v>11706</v>
      </c>
      <c r="M15" s="117">
        <v>0.9961</v>
      </c>
      <c r="N15" s="17">
        <v>161</v>
      </c>
      <c r="O15" s="15">
        <v>93</v>
      </c>
    </row>
    <row r="16" spans="3:15" ht="13.5">
      <c r="C16" s="1" t="s">
        <v>272</v>
      </c>
      <c r="D16" s="13">
        <v>3936</v>
      </c>
      <c r="E16" s="117">
        <v>0.9936</v>
      </c>
      <c r="F16" s="17">
        <v>42</v>
      </c>
      <c r="G16" s="15">
        <v>8</v>
      </c>
      <c r="H16" s="13">
        <v>3851</v>
      </c>
      <c r="I16" s="117">
        <v>0.9925</v>
      </c>
      <c r="J16" s="17">
        <v>50</v>
      </c>
      <c r="K16" s="15">
        <v>7</v>
      </c>
      <c r="L16" s="13">
        <v>3835</v>
      </c>
      <c r="M16" s="117">
        <v>0.9936</v>
      </c>
      <c r="N16" s="17">
        <v>43</v>
      </c>
      <c r="O16" s="15">
        <v>9</v>
      </c>
    </row>
    <row r="17" spans="3:15" ht="13.5">
      <c r="C17" s="1" t="s">
        <v>273</v>
      </c>
      <c r="D17" s="73">
        <v>2105</v>
      </c>
      <c r="E17" s="117">
        <v>0.996</v>
      </c>
      <c r="F17" s="17">
        <v>1</v>
      </c>
      <c r="G17" s="15">
        <v>0</v>
      </c>
      <c r="H17" s="13">
        <v>2133</v>
      </c>
      <c r="I17" s="117">
        <v>1</v>
      </c>
      <c r="J17" s="17">
        <v>0</v>
      </c>
      <c r="K17" s="15">
        <v>0</v>
      </c>
      <c r="L17" s="13">
        <v>2109</v>
      </c>
      <c r="M17" s="117">
        <v>0.998</v>
      </c>
      <c r="N17" s="17">
        <v>8</v>
      </c>
      <c r="O17" s="15">
        <v>3</v>
      </c>
    </row>
    <row r="18" spans="3:15" ht="13.5">
      <c r="C18" s="1" t="s">
        <v>274</v>
      </c>
      <c r="D18" s="13">
        <v>847</v>
      </c>
      <c r="E18" s="117">
        <v>1</v>
      </c>
      <c r="F18" s="17">
        <v>0</v>
      </c>
      <c r="G18" s="15">
        <v>0</v>
      </c>
      <c r="H18" s="13">
        <v>838</v>
      </c>
      <c r="I18" s="117">
        <v>1</v>
      </c>
      <c r="J18" s="17">
        <v>0</v>
      </c>
      <c r="K18" s="15">
        <v>0</v>
      </c>
      <c r="L18" s="13">
        <v>792</v>
      </c>
      <c r="M18" s="117">
        <v>0.9961</v>
      </c>
      <c r="N18" s="17">
        <v>2</v>
      </c>
      <c r="O18" s="15">
        <v>0</v>
      </c>
    </row>
    <row r="19" spans="3:15" ht="13.5">
      <c r="C19" s="1" t="s">
        <v>275</v>
      </c>
      <c r="D19" s="13">
        <v>8685</v>
      </c>
      <c r="E19" s="117">
        <v>0.993</v>
      </c>
      <c r="F19" s="17">
        <v>94</v>
      </c>
      <c r="G19" s="15">
        <v>25</v>
      </c>
      <c r="H19" s="13">
        <v>8743</v>
      </c>
      <c r="I19" s="117">
        <v>0.9919</v>
      </c>
      <c r="J19" s="17">
        <v>90</v>
      </c>
      <c r="K19" s="15">
        <v>26</v>
      </c>
      <c r="L19" s="13">
        <v>8775</v>
      </c>
      <c r="M19" s="117">
        <v>0.9904</v>
      </c>
      <c r="N19" s="17">
        <v>110</v>
      </c>
      <c r="O19" s="15">
        <v>20</v>
      </c>
    </row>
    <row r="20" spans="3:15" ht="13.5">
      <c r="C20" s="1" t="s">
        <v>276</v>
      </c>
      <c r="D20" s="13">
        <v>1840</v>
      </c>
      <c r="E20" s="117">
        <v>0.9979</v>
      </c>
      <c r="F20" s="17"/>
      <c r="G20" s="15">
        <v>0</v>
      </c>
      <c r="H20" s="13">
        <v>1822</v>
      </c>
      <c r="I20" s="117">
        <v>0.9977</v>
      </c>
      <c r="J20" s="17"/>
      <c r="K20" s="15">
        <v>0</v>
      </c>
      <c r="L20" s="13">
        <v>1813</v>
      </c>
      <c r="M20" s="117">
        <v>0.9991</v>
      </c>
      <c r="N20" s="17"/>
      <c r="O20" s="15">
        <v>2</v>
      </c>
    </row>
    <row r="21" spans="3:15" ht="13.5">
      <c r="C21" s="1" t="s">
        <v>277</v>
      </c>
      <c r="D21" s="13">
        <v>2871</v>
      </c>
      <c r="E21" s="117">
        <v>0.9965</v>
      </c>
      <c r="F21" s="17">
        <v>18</v>
      </c>
      <c r="G21" s="15">
        <v>3</v>
      </c>
      <c r="H21" s="13">
        <v>2835</v>
      </c>
      <c r="I21" s="117">
        <v>0.999</v>
      </c>
      <c r="J21" s="17">
        <v>15</v>
      </c>
      <c r="K21" s="15">
        <v>2</v>
      </c>
      <c r="L21" s="13">
        <v>2834</v>
      </c>
      <c r="M21" s="117">
        <v>0.9998</v>
      </c>
      <c r="N21" s="17">
        <v>15</v>
      </c>
      <c r="O21" s="15">
        <v>3</v>
      </c>
    </row>
    <row r="22" spans="3:15" ht="13.5">
      <c r="C22" s="1" t="s">
        <v>278</v>
      </c>
      <c r="D22" s="13">
        <v>5031</v>
      </c>
      <c r="E22" s="117">
        <v>0.9942</v>
      </c>
      <c r="F22" s="17">
        <v>45</v>
      </c>
      <c r="G22" s="15">
        <v>19</v>
      </c>
      <c r="H22" s="13">
        <v>4992</v>
      </c>
      <c r="I22" s="117">
        <v>0.9954</v>
      </c>
      <c r="J22" s="17">
        <v>64</v>
      </c>
      <c r="K22" s="15">
        <v>23</v>
      </c>
      <c r="L22" s="13">
        <v>4954</v>
      </c>
      <c r="M22" s="117">
        <v>0.9945</v>
      </c>
      <c r="N22" s="17">
        <v>44</v>
      </c>
      <c r="O22" s="15">
        <v>34</v>
      </c>
    </row>
    <row r="23" spans="3:15" ht="13.5">
      <c r="C23" s="1" t="s">
        <v>279</v>
      </c>
      <c r="D23" s="13">
        <v>1443</v>
      </c>
      <c r="E23" s="117">
        <v>0.9995</v>
      </c>
      <c r="F23" s="17">
        <v>1</v>
      </c>
      <c r="G23" s="15">
        <v>1</v>
      </c>
      <c r="H23" s="13">
        <v>1407</v>
      </c>
      <c r="I23" s="117">
        <v>0.9999</v>
      </c>
      <c r="J23" s="17">
        <v>1</v>
      </c>
      <c r="K23" s="15">
        <v>1</v>
      </c>
      <c r="L23" s="13">
        <v>1389</v>
      </c>
      <c r="M23" s="117">
        <v>0.999</v>
      </c>
      <c r="N23" s="17">
        <v>2</v>
      </c>
      <c r="O23" s="15">
        <v>1</v>
      </c>
    </row>
    <row r="24" spans="3:15" ht="13.5">
      <c r="C24" s="1" t="s">
        <v>280</v>
      </c>
      <c r="D24" s="13">
        <v>1659</v>
      </c>
      <c r="E24" s="117">
        <v>0.993</v>
      </c>
      <c r="F24" s="17">
        <v>9</v>
      </c>
      <c r="G24" s="15">
        <v>5</v>
      </c>
      <c r="H24" s="13">
        <v>1634</v>
      </c>
      <c r="I24" s="117">
        <v>0.993</v>
      </c>
      <c r="J24" s="17">
        <v>9</v>
      </c>
      <c r="K24" s="15">
        <v>4</v>
      </c>
      <c r="L24" s="13">
        <v>1631</v>
      </c>
      <c r="M24" s="117">
        <v>0.99</v>
      </c>
      <c r="N24" s="17">
        <v>6</v>
      </c>
      <c r="O24" s="15">
        <v>2</v>
      </c>
    </row>
    <row r="25" spans="3:15" ht="13.5">
      <c r="C25" s="1"/>
      <c r="D25" s="13"/>
      <c r="E25" s="117"/>
      <c r="F25" s="17"/>
      <c r="G25" s="15"/>
      <c r="H25" s="13"/>
      <c r="I25" s="117"/>
      <c r="J25" s="17"/>
      <c r="K25" s="15"/>
      <c r="L25" s="13"/>
      <c r="M25" s="117"/>
      <c r="N25" s="17"/>
      <c r="O25" s="15"/>
    </row>
    <row r="26" spans="3:15" ht="13.5">
      <c r="C26" s="1" t="s">
        <v>413</v>
      </c>
      <c r="D26" s="13">
        <f>SUM(D8:D24)</f>
        <v>113777</v>
      </c>
      <c r="E26" s="117">
        <f>AVERAGE(E8:E24)</f>
        <v>0.9955499999999999</v>
      </c>
      <c r="F26" s="17">
        <f>SUM(F8:F24)</f>
        <v>1126</v>
      </c>
      <c r="G26" s="15">
        <f>SUM(G8:G24)</f>
        <v>378</v>
      </c>
      <c r="H26" s="13">
        <f>SUM(H8:H24)</f>
        <v>113823</v>
      </c>
      <c r="I26" s="117">
        <f>AVERAGE(I8:I24)</f>
        <v>0.9961764705882352</v>
      </c>
      <c r="J26" s="17">
        <f>SUM(J8:J24)</f>
        <v>1215</v>
      </c>
      <c r="K26" s="15">
        <f>SUM(K8:K24)</f>
        <v>368</v>
      </c>
      <c r="L26" s="13">
        <f>SUM(L8:L24)</f>
        <v>114940</v>
      </c>
      <c r="M26" s="117">
        <f>AVERAGE(M8:M24)</f>
        <v>0.9942882352941176</v>
      </c>
      <c r="N26" s="17">
        <f>SUM(N8:N24)</f>
        <v>1216</v>
      </c>
      <c r="O26" s="15">
        <f>SUM(O8:O24)</f>
        <v>364</v>
      </c>
    </row>
    <row r="27" spans="3:15" ht="13.5">
      <c r="C27" s="18"/>
      <c r="D27" s="20"/>
      <c r="E27" s="79"/>
      <c r="F27" s="20"/>
      <c r="G27" s="20"/>
      <c r="H27" s="20"/>
      <c r="I27" s="79"/>
      <c r="J27" s="20"/>
      <c r="K27" s="20"/>
      <c r="L27" s="20"/>
      <c r="M27" s="79"/>
      <c r="N27" s="20"/>
      <c r="O27" s="20"/>
    </row>
    <row r="28" spans="3:15" ht="13.5">
      <c r="C28" s="18"/>
      <c r="D28" s="20"/>
      <c r="E28" s="79"/>
      <c r="F28" s="20"/>
      <c r="G28" s="20"/>
      <c r="H28" s="20"/>
      <c r="I28" s="79"/>
      <c r="J28" s="20"/>
      <c r="K28" s="20"/>
      <c r="L28" s="20"/>
      <c r="M28" s="79"/>
      <c r="N28" s="20"/>
      <c r="O28" s="20"/>
    </row>
    <row r="30" spans="3:15" ht="13.5">
      <c r="C30" s="292"/>
      <c r="D30" s="295" t="s">
        <v>449</v>
      </c>
      <c r="E30" s="295"/>
      <c r="F30" s="295"/>
      <c r="G30" s="295"/>
      <c r="H30" s="295" t="s">
        <v>450</v>
      </c>
      <c r="I30" s="295"/>
      <c r="J30" s="295"/>
      <c r="K30" s="295"/>
      <c r="L30" s="295" t="s">
        <v>678</v>
      </c>
      <c r="M30" s="295"/>
      <c r="N30" s="295"/>
      <c r="O30" s="295"/>
    </row>
    <row r="31" spans="3:15" ht="13.5">
      <c r="C31" s="292"/>
      <c r="D31" s="43" t="s">
        <v>442</v>
      </c>
      <c r="E31" s="45" t="s">
        <v>443</v>
      </c>
      <c r="F31" s="45" t="s">
        <v>444</v>
      </c>
      <c r="G31" s="44" t="s">
        <v>445</v>
      </c>
      <c r="H31" s="43" t="s">
        <v>442</v>
      </c>
      <c r="I31" s="45" t="s">
        <v>443</v>
      </c>
      <c r="J31" s="45" t="s">
        <v>444</v>
      </c>
      <c r="K31" s="44" t="s">
        <v>445</v>
      </c>
      <c r="L31" s="43" t="s">
        <v>442</v>
      </c>
      <c r="M31" s="45" t="s">
        <v>443</v>
      </c>
      <c r="N31" s="45" t="s">
        <v>444</v>
      </c>
      <c r="O31" s="44" t="s">
        <v>445</v>
      </c>
    </row>
    <row r="32" spans="3:15" ht="13.5">
      <c r="C32" s="1" t="s">
        <v>264</v>
      </c>
      <c r="D32" s="13">
        <v>37045</v>
      </c>
      <c r="E32" s="117">
        <v>0.9949</v>
      </c>
      <c r="F32" s="17">
        <v>455</v>
      </c>
      <c r="G32" s="15">
        <v>219</v>
      </c>
      <c r="H32" s="13">
        <v>37986</v>
      </c>
      <c r="I32" s="117">
        <v>0.997</v>
      </c>
      <c r="J32" s="17">
        <v>434</v>
      </c>
      <c r="K32" s="15">
        <v>163</v>
      </c>
      <c r="L32" s="13">
        <f aca="true" t="shared" si="0" ref="L32:L48">+H32-D8</f>
        <v>2690</v>
      </c>
      <c r="M32" s="117">
        <f aca="true" t="shared" si="1" ref="M32:M48">+I32-E8</f>
        <v>0.0033999999999999586</v>
      </c>
      <c r="N32" s="17">
        <f aca="true" t="shared" si="2" ref="N32:N48">+J32-F8</f>
        <v>-66</v>
      </c>
      <c r="O32" s="15">
        <f aca="true" t="shared" si="3" ref="O32:O48">+K32-G8</f>
        <v>93</v>
      </c>
    </row>
    <row r="33" spans="3:15" ht="13.5">
      <c r="C33" s="1" t="s">
        <v>265</v>
      </c>
      <c r="D33" s="13">
        <v>4628</v>
      </c>
      <c r="E33" s="117">
        <v>0.995</v>
      </c>
      <c r="F33" s="17"/>
      <c r="G33" s="15"/>
      <c r="H33" s="13">
        <v>4698</v>
      </c>
      <c r="I33" s="117">
        <v>0.9958</v>
      </c>
      <c r="J33" s="17"/>
      <c r="K33" s="15"/>
      <c r="L33" s="13">
        <f t="shared" si="0"/>
        <v>186</v>
      </c>
      <c r="M33" s="117">
        <f t="shared" si="1"/>
        <v>0.9958</v>
      </c>
      <c r="N33" s="17">
        <f t="shared" si="2"/>
        <v>0</v>
      </c>
      <c r="O33" s="15">
        <f t="shared" si="3"/>
        <v>0</v>
      </c>
    </row>
    <row r="34" spans="3:15" ht="13.5">
      <c r="C34" s="1" t="s">
        <v>266</v>
      </c>
      <c r="D34" s="13">
        <v>12369</v>
      </c>
      <c r="E34" s="117">
        <v>0.9966</v>
      </c>
      <c r="F34" s="17">
        <v>70</v>
      </c>
      <c r="G34" s="15">
        <v>20</v>
      </c>
      <c r="H34" s="13">
        <v>12647</v>
      </c>
      <c r="I34" s="117">
        <v>0.9968</v>
      </c>
      <c r="J34" s="17">
        <v>57</v>
      </c>
      <c r="K34" s="15">
        <v>24</v>
      </c>
      <c r="L34" s="13">
        <f t="shared" si="0"/>
        <v>733</v>
      </c>
      <c r="M34" s="117">
        <f t="shared" si="1"/>
        <v>0.0022999999999999687</v>
      </c>
      <c r="N34" s="17">
        <f t="shared" si="2"/>
        <v>-60</v>
      </c>
      <c r="O34" s="15">
        <f t="shared" si="3"/>
        <v>-61</v>
      </c>
    </row>
    <row r="35" spans="3:15" ht="13.5">
      <c r="C35" s="1" t="s">
        <v>267</v>
      </c>
      <c r="D35" s="13">
        <v>6279</v>
      </c>
      <c r="E35" s="117">
        <v>0.9799</v>
      </c>
      <c r="F35" s="17">
        <v>67</v>
      </c>
      <c r="G35" s="15">
        <v>5</v>
      </c>
      <c r="H35" s="13">
        <v>6317</v>
      </c>
      <c r="I35" s="117">
        <v>0.9741</v>
      </c>
      <c r="J35" s="17">
        <v>67</v>
      </c>
      <c r="K35" s="15">
        <v>5</v>
      </c>
      <c r="L35" s="13">
        <f t="shared" si="0"/>
        <v>99</v>
      </c>
      <c r="M35" s="117">
        <f t="shared" si="1"/>
        <v>-0.023400000000000087</v>
      </c>
      <c r="N35" s="17">
        <f t="shared" si="2"/>
        <v>67</v>
      </c>
      <c r="O35" s="15">
        <f t="shared" si="3"/>
        <v>1</v>
      </c>
    </row>
    <row r="36" spans="3:15" ht="13.5">
      <c r="C36" s="1" t="s">
        <v>268</v>
      </c>
      <c r="D36" s="13">
        <v>4460</v>
      </c>
      <c r="E36" s="117">
        <v>0.9982</v>
      </c>
      <c r="F36" s="17">
        <v>4</v>
      </c>
      <c r="G36" s="15">
        <v>1</v>
      </c>
      <c r="H36" s="13">
        <v>4437</v>
      </c>
      <c r="I36" s="117">
        <v>0.9982</v>
      </c>
      <c r="J36" s="17">
        <v>3</v>
      </c>
      <c r="K36" s="15">
        <v>3</v>
      </c>
      <c r="L36" s="13">
        <f t="shared" si="0"/>
        <v>-65</v>
      </c>
      <c r="M36" s="117">
        <f t="shared" si="1"/>
        <v>-0.0016000000000000458</v>
      </c>
      <c r="N36" s="17">
        <f t="shared" si="2"/>
        <v>1</v>
      </c>
      <c r="O36" s="15">
        <f t="shared" si="3"/>
        <v>3</v>
      </c>
    </row>
    <row r="37" spans="3:15" ht="13.5">
      <c r="C37" s="1" t="s">
        <v>269</v>
      </c>
      <c r="D37" s="13">
        <v>3047</v>
      </c>
      <c r="E37" s="117">
        <v>0.9986</v>
      </c>
      <c r="F37" s="17">
        <v>15</v>
      </c>
      <c r="G37" s="15">
        <v>3</v>
      </c>
      <c r="H37" s="13">
        <v>3076</v>
      </c>
      <c r="I37" s="117">
        <v>0.9987</v>
      </c>
      <c r="J37" s="17">
        <v>15</v>
      </c>
      <c r="K37" s="15">
        <v>2</v>
      </c>
      <c r="L37" s="13">
        <f t="shared" si="0"/>
        <v>121</v>
      </c>
      <c r="M37" s="117">
        <f t="shared" si="1"/>
        <v>0.0024000000000000687</v>
      </c>
      <c r="N37" s="17">
        <f t="shared" si="2"/>
        <v>-30</v>
      </c>
      <c r="O37" s="15">
        <f t="shared" si="3"/>
        <v>-11</v>
      </c>
    </row>
    <row r="38" spans="3:15" ht="13.5">
      <c r="C38" s="1" t="s">
        <v>270</v>
      </c>
      <c r="D38" s="13">
        <v>8757</v>
      </c>
      <c r="E38" s="117">
        <v>0.993</v>
      </c>
      <c r="F38" s="17">
        <v>194</v>
      </c>
      <c r="G38" s="15">
        <v>78</v>
      </c>
      <c r="H38" s="13">
        <v>9052</v>
      </c>
      <c r="I38" s="117">
        <v>0.9909</v>
      </c>
      <c r="J38" s="17">
        <v>172</v>
      </c>
      <c r="K38" s="15">
        <v>82</v>
      </c>
      <c r="L38" s="13">
        <f t="shared" si="0"/>
        <v>792</v>
      </c>
      <c r="M38" s="117">
        <f t="shared" si="1"/>
        <v>-0.0010000000000000009</v>
      </c>
      <c r="N38" s="17">
        <f t="shared" si="2"/>
        <v>35</v>
      </c>
      <c r="O38" s="15">
        <f t="shared" si="3"/>
        <v>8</v>
      </c>
    </row>
    <row r="39" spans="3:15" ht="13.5">
      <c r="C39" s="1" t="s">
        <v>271</v>
      </c>
      <c r="D39" s="13">
        <v>11832</v>
      </c>
      <c r="E39" s="117">
        <v>0.9929</v>
      </c>
      <c r="F39" s="17">
        <v>165</v>
      </c>
      <c r="G39" s="15">
        <v>93</v>
      </c>
      <c r="H39" s="13">
        <v>12075</v>
      </c>
      <c r="I39" s="117">
        <v>0.9917</v>
      </c>
      <c r="J39" s="17">
        <v>232</v>
      </c>
      <c r="K39" s="15">
        <v>95</v>
      </c>
      <c r="L39" s="13">
        <f t="shared" si="0"/>
        <v>372</v>
      </c>
      <c r="M39" s="117">
        <f t="shared" si="1"/>
        <v>0.00019999999999997797</v>
      </c>
      <c r="N39" s="17">
        <f t="shared" si="2"/>
        <v>117</v>
      </c>
      <c r="O39" s="15">
        <f t="shared" si="3"/>
        <v>24</v>
      </c>
    </row>
    <row r="40" spans="3:15" ht="13.5">
      <c r="C40" s="1" t="s">
        <v>272</v>
      </c>
      <c r="D40" s="13">
        <v>3846</v>
      </c>
      <c r="E40" s="117">
        <v>0.9948</v>
      </c>
      <c r="F40" s="17">
        <v>26</v>
      </c>
      <c r="G40" s="15">
        <v>12</v>
      </c>
      <c r="H40" s="13">
        <v>3833</v>
      </c>
      <c r="I40" s="117">
        <v>0.9952</v>
      </c>
      <c r="J40" s="17">
        <v>31</v>
      </c>
      <c r="K40" s="15">
        <v>12</v>
      </c>
      <c r="L40" s="13">
        <f t="shared" si="0"/>
        <v>-103</v>
      </c>
      <c r="M40" s="117">
        <f t="shared" si="1"/>
        <v>0.0015999999999999348</v>
      </c>
      <c r="N40" s="17">
        <f t="shared" si="2"/>
        <v>-11</v>
      </c>
      <c r="O40" s="15">
        <f t="shared" si="3"/>
        <v>4</v>
      </c>
    </row>
    <row r="41" spans="3:15" ht="13.5">
      <c r="C41" s="1" t="s">
        <v>273</v>
      </c>
      <c r="D41" s="13">
        <v>2112</v>
      </c>
      <c r="E41" s="117">
        <v>0.9937</v>
      </c>
      <c r="F41" s="17">
        <v>6</v>
      </c>
      <c r="G41" s="15">
        <v>5</v>
      </c>
      <c r="H41" s="13">
        <v>2104</v>
      </c>
      <c r="I41" s="117">
        <v>0.9995</v>
      </c>
      <c r="J41" s="17">
        <v>4</v>
      </c>
      <c r="K41" s="15">
        <v>3</v>
      </c>
      <c r="L41" s="13">
        <f>+H41-A12</f>
        <v>2104</v>
      </c>
      <c r="M41" s="117">
        <f t="shared" si="1"/>
        <v>0.0035000000000000586</v>
      </c>
      <c r="N41" s="17">
        <f t="shared" si="2"/>
        <v>3</v>
      </c>
      <c r="O41" s="15">
        <f t="shared" si="3"/>
        <v>3</v>
      </c>
    </row>
    <row r="42" spans="3:15" ht="13.5">
      <c r="C42" s="1" t="s">
        <v>274</v>
      </c>
      <c r="D42" s="13">
        <v>783</v>
      </c>
      <c r="E42" s="117">
        <v>0.9998</v>
      </c>
      <c r="F42" s="17">
        <v>1</v>
      </c>
      <c r="G42" s="15">
        <v>0</v>
      </c>
      <c r="H42" s="13">
        <v>774</v>
      </c>
      <c r="I42" s="117">
        <v>0.9995</v>
      </c>
      <c r="J42" s="17">
        <v>1</v>
      </c>
      <c r="K42" s="15">
        <v>0</v>
      </c>
      <c r="L42" s="13">
        <f t="shared" si="0"/>
        <v>-73</v>
      </c>
      <c r="M42" s="117">
        <f t="shared" si="1"/>
        <v>-0.0004999999999999449</v>
      </c>
      <c r="N42" s="17">
        <f t="shared" si="2"/>
        <v>1</v>
      </c>
      <c r="O42" s="15">
        <f t="shared" si="3"/>
        <v>0</v>
      </c>
    </row>
    <row r="43" spans="3:15" ht="13.5">
      <c r="C43" s="1" t="s">
        <v>275</v>
      </c>
      <c r="D43" s="13">
        <v>8924</v>
      </c>
      <c r="E43" s="117">
        <v>0.991</v>
      </c>
      <c r="F43" s="17">
        <v>91</v>
      </c>
      <c r="G43" s="15">
        <v>22</v>
      </c>
      <c r="H43" s="13">
        <v>9060</v>
      </c>
      <c r="I43" s="117">
        <v>0.9919</v>
      </c>
      <c r="J43" s="17">
        <v>119</v>
      </c>
      <c r="K43" s="15">
        <v>18</v>
      </c>
      <c r="L43" s="13">
        <f t="shared" si="0"/>
        <v>375</v>
      </c>
      <c r="M43" s="117">
        <f t="shared" si="1"/>
        <v>-0.0010999999999999899</v>
      </c>
      <c r="N43" s="17">
        <f t="shared" si="2"/>
        <v>25</v>
      </c>
      <c r="O43" s="15">
        <f t="shared" si="3"/>
        <v>-7</v>
      </c>
    </row>
    <row r="44" spans="3:15" ht="13.5">
      <c r="C44" s="1" t="s">
        <v>276</v>
      </c>
      <c r="D44" s="13">
        <v>1820</v>
      </c>
      <c r="E44" s="117">
        <v>0.9978</v>
      </c>
      <c r="F44" s="17"/>
      <c r="G44" s="15">
        <v>3</v>
      </c>
      <c r="H44" s="13">
        <v>1815</v>
      </c>
      <c r="I44" s="117">
        <v>0.9956</v>
      </c>
      <c r="J44" s="17"/>
      <c r="K44" s="15">
        <v>3</v>
      </c>
      <c r="L44" s="13">
        <f t="shared" si="0"/>
        <v>-25</v>
      </c>
      <c r="M44" s="117">
        <f t="shared" si="1"/>
        <v>-0.0022999999999999687</v>
      </c>
      <c r="N44" s="17">
        <f t="shared" si="2"/>
        <v>0</v>
      </c>
      <c r="O44" s="15">
        <f t="shared" si="3"/>
        <v>3</v>
      </c>
    </row>
    <row r="45" spans="3:15" ht="13.5">
      <c r="C45" s="1" t="s">
        <v>277</v>
      </c>
      <c r="D45" s="13">
        <v>2845</v>
      </c>
      <c r="E45" s="117">
        <v>0.998</v>
      </c>
      <c r="F45" s="17">
        <v>26</v>
      </c>
      <c r="G45" s="15">
        <v>5</v>
      </c>
      <c r="H45" s="13">
        <v>2845</v>
      </c>
      <c r="I45" s="117">
        <v>0.9992</v>
      </c>
      <c r="J45" s="17">
        <v>6</v>
      </c>
      <c r="K45" s="15">
        <v>10</v>
      </c>
      <c r="L45" s="13">
        <f t="shared" si="0"/>
        <v>-26</v>
      </c>
      <c r="M45" s="117">
        <f t="shared" si="1"/>
        <v>0.0026999999999999247</v>
      </c>
      <c r="N45" s="17">
        <f t="shared" si="2"/>
        <v>-12</v>
      </c>
      <c r="O45" s="15">
        <f t="shared" si="3"/>
        <v>7</v>
      </c>
    </row>
    <row r="46" spans="3:15" ht="13.5">
      <c r="C46" s="1" t="s">
        <v>278</v>
      </c>
      <c r="D46" s="13">
        <v>5022</v>
      </c>
      <c r="E46" s="117">
        <v>0.9956</v>
      </c>
      <c r="F46" s="17">
        <v>35</v>
      </c>
      <c r="G46" s="15">
        <v>26</v>
      </c>
      <c r="H46" s="13">
        <v>4971</v>
      </c>
      <c r="I46" s="117">
        <v>0.9872</v>
      </c>
      <c r="J46" s="17">
        <v>55</v>
      </c>
      <c r="K46" s="15">
        <v>24</v>
      </c>
      <c r="L46" s="13">
        <f t="shared" si="0"/>
        <v>-60</v>
      </c>
      <c r="M46" s="117">
        <f t="shared" si="1"/>
        <v>-0.007000000000000006</v>
      </c>
      <c r="N46" s="17">
        <f t="shared" si="2"/>
        <v>10</v>
      </c>
      <c r="O46" s="15">
        <f t="shared" si="3"/>
        <v>5</v>
      </c>
    </row>
    <row r="47" spans="3:15" ht="13.5">
      <c r="C47" s="1" t="s">
        <v>279</v>
      </c>
      <c r="D47" s="13">
        <v>1391</v>
      </c>
      <c r="E47" s="117">
        <v>1</v>
      </c>
      <c r="F47" s="17">
        <v>0</v>
      </c>
      <c r="G47" s="15">
        <v>0</v>
      </c>
      <c r="H47" s="13">
        <v>1412</v>
      </c>
      <c r="I47" s="117">
        <v>0.9978</v>
      </c>
      <c r="J47" s="17">
        <v>8</v>
      </c>
      <c r="K47" s="15">
        <v>2</v>
      </c>
      <c r="L47" s="13">
        <f t="shared" si="0"/>
        <v>-31</v>
      </c>
      <c r="M47" s="117">
        <f t="shared" si="1"/>
        <v>-0.0017000000000000348</v>
      </c>
      <c r="N47" s="17">
        <f t="shared" si="2"/>
        <v>7</v>
      </c>
      <c r="O47" s="15">
        <f t="shared" si="3"/>
        <v>1</v>
      </c>
    </row>
    <row r="48" spans="3:15" ht="13.5">
      <c r="C48" s="1" t="s">
        <v>280</v>
      </c>
      <c r="D48" s="13">
        <v>1671</v>
      </c>
      <c r="E48" s="117">
        <v>0.987</v>
      </c>
      <c r="F48" s="17">
        <v>10</v>
      </c>
      <c r="G48" s="15">
        <v>2</v>
      </c>
      <c r="H48" s="13">
        <v>1662</v>
      </c>
      <c r="I48" s="117">
        <v>0.975</v>
      </c>
      <c r="J48" s="17">
        <v>70</v>
      </c>
      <c r="K48" s="15">
        <v>4</v>
      </c>
      <c r="L48" s="13">
        <f t="shared" si="0"/>
        <v>3</v>
      </c>
      <c r="M48" s="117">
        <f t="shared" si="1"/>
        <v>-0.018000000000000016</v>
      </c>
      <c r="N48" s="17">
        <f t="shared" si="2"/>
        <v>61</v>
      </c>
      <c r="O48" s="15">
        <f t="shared" si="3"/>
        <v>-1</v>
      </c>
    </row>
    <row r="49" spans="3:15" ht="13.5">
      <c r="C49" s="1"/>
      <c r="D49" s="13"/>
      <c r="E49" s="117"/>
      <c r="F49" s="17"/>
      <c r="G49" s="15"/>
      <c r="H49" s="13"/>
      <c r="I49" s="117"/>
      <c r="J49" s="17"/>
      <c r="K49" s="15"/>
      <c r="L49" s="13"/>
      <c r="M49" s="117"/>
      <c r="N49" s="17"/>
      <c r="O49" s="15"/>
    </row>
    <row r="50" spans="3:15" ht="13.5">
      <c r="C50" s="1" t="s">
        <v>413</v>
      </c>
      <c r="D50" s="13">
        <f>SUM(D32:D48)</f>
        <v>116831</v>
      </c>
      <c r="E50" s="117">
        <f>AVERAGE(E32:E48)</f>
        <v>0.9945176470588234</v>
      </c>
      <c r="F50" s="17">
        <f>SUM(F32:F48)</f>
        <v>1165</v>
      </c>
      <c r="G50" s="15">
        <f>SUM(G32:G48)</f>
        <v>494</v>
      </c>
      <c r="H50" s="13">
        <f>SUM(H32:H48)</f>
        <v>118764</v>
      </c>
      <c r="I50" s="117">
        <f>AVERAGE(I32:I48)</f>
        <v>0.9931823529411763</v>
      </c>
      <c r="J50" s="17">
        <f>SUM(J32:J48)</f>
        <v>1274</v>
      </c>
      <c r="K50" s="15">
        <f>SUM(K32:K48)</f>
        <v>450</v>
      </c>
      <c r="L50" s="13">
        <f>+H50-D26</f>
        <v>4987</v>
      </c>
      <c r="M50" s="117">
        <f>+I50-E26</f>
        <v>-0.002367647058823641</v>
      </c>
      <c r="N50" s="17">
        <f>+J50-F26</f>
        <v>148</v>
      </c>
      <c r="O50" s="15">
        <f>+K50-G26</f>
        <v>72</v>
      </c>
    </row>
    <row r="53" ht="13.5">
      <c r="C53" t="s">
        <v>34</v>
      </c>
    </row>
    <row r="54" spans="3:15" ht="13.5">
      <c r="C54" s="292"/>
      <c r="D54" s="295" t="s">
        <v>446</v>
      </c>
      <c r="E54" s="295"/>
      <c r="F54" s="295" t="s">
        <v>447</v>
      </c>
      <c r="G54" s="295"/>
      <c r="H54" s="295" t="s">
        <v>448</v>
      </c>
      <c r="I54" s="295"/>
      <c r="J54" s="295" t="s">
        <v>449</v>
      </c>
      <c r="K54" s="295"/>
      <c r="L54" s="295" t="s">
        <v>450</v>
      </c>
      <c r="M54" s="295"/>
      <c r="N54" s="134"/>
      <c r="O54" s="134"/>
    </row>
    <row r="55" spans="3:15" ht="13.5">
      <c r="C55" s="292"/>
      <c r="D55" s="27" t="s">
        <v>32</v>
      </c>
      <c r="E55" s="28" t="s">
        <v>33</v>
      </c>
      <c r="F55" s="27" t="s">
        <v>32</v>
      </c>
      <c r="G55" s="28" t="s">
        <v>33</v>
      </c>
      <c r="H55" s="27" t="s">
        <v>32</v>
      </c>
      <c r="I55" s="28" t="s">
        <v>33</v>
      </c>
      <c r="J55" s="27" t="s">
        <v>32</v>
      </c>
      <c r="K55" s="28" t="s">
        <v>33</v>
      </c>
      <c r="L55" s="27" t="s">
        <v>32</v>
      </c>
      <c r="M55" s="28" t="s">
        <v>33</v>
      </c>
      <c r="N55" s="51"/>
      <c r="O55" s="51"/>
    </row>
    <row r="56" spans="3:13" ht="13.5">
      <c r="C56" s="1" t="s">
        <v>264</v>
      </c>
      <c r="D56" s="135">
        <f>+F8/D8</f>
        <v>0.014165911151405258</v>
      </c>
      <c r="E56" s="136">
        <f>+G8/F8</f>
        <v>0.14</v>
      </c>
      <c r="F56" s="135">
        <f>+J8/H8</f>
        <v>0.015387650424146774</v>
      </c>
      <c r="G56" s="136">
        <f>+K8/J8</f>
        <v>0.11904761904761904</v>
      </c>
      <c r="H56" s="135">
        <f>+N8/L8</f>
        <v>0.014624975809350032</v>
      </c>
      <c r="I56" s="136">
        <f>+O8/N8</f>
        <v>0.15879017013232513</v>
      </c>
      <c r="J56" s="135">
        <f>+F32/D32</f>
        <v>0.012282359292752058</v>
      </c>
      <c r="K56" s="136">
        <f>+G32/F32</f>
        <v>0.48131868131868133</v>
      </c>
      <c r="L56" s="135">
        <f>+J32/H32</f>
        <v>0.01142526193860896</v>
      </c>
      <c r="M56" s="136">
        <f>+K32/J32</f>
        <v>0.37557603686635943</v>
      </c>
    </row>
    <row r="57" spans="3:13" ht="13.5">
      <c r="C57" s="1" t="s">
        <v>265</v>
      </c>
      <c r="D57" s="135">
        <f aca="true" t="shared" si="4" ref="D57:D72">+F9/D9</f>
        <v>0</v>
      </c>
      <c r="E57" s="136" t="e">
        <f aca="true" t="shared" si="5" ref="E57:E72">+G9/F9</f>
        <v>#DIV/0!</v>
      </c>
      <c r="F57" s="135">
        <f aca="true" t="shared" si="6" ref="F57:F72">+J9/H9</f>
        <v>0</v>
      </c>
      <c r="G57" s="136" t="e">
        <f aca="true" t="shared" si="7" ref="G57:G72">+K9/J9</f>
        <v>#DIV/0!</v>
      </c>
      <c r="H57" s="135">
        <f aca="true" t="shared" si="8" ref="H57:H72">+N9/L9</f>
        <v>0</v>
      </c>
      <c r="I57" s="136" t="e">
        <f aca="true" t="shared" si="9" ref="I57:I72">+O9/N9</f>
        <v>#DIV/0!</v>
      </c>
      <c r="J57" s="135">
        <f aca="true" t="shared" si="10" ref="J57:J72">+F33/D33</f>
        <v>0</v>
      </c>
      <c r="K57" s="136" t="e">
        <f aca="true" t="shared" si="11" ref="K57:K72">+G33/F33</f>
        <v>#DIV/0!</v>
      </c>
      <c r="L57" s="135">
        <f aca="true" t="shared" si="12" ref="L57:L72">+J33/H33</f>
        <v>0</v>
      </c>
      <c r="M57" s="136" t="e">
        <f aca="true" t="shared" si="13" ref="M57:M72">+K33/J33</f>
        <v>#DIV/0!</v>
      </c>
    </row>
    <row r="58" spans="3:13" ht="13.5">
      <c r="C58" s="1" t="s">
        <v>266</v>
      </c>
      <c r="D58" s="135">
        <f t="shared" si="4"/>
        <v>0.009820379385596777</v>
      </c>
      <c r="E58" s="136">
        <f t="shared" si="5"/>
        <v>0.7264957264957265</v>
      </c>
      <c r="F58" s="135">
        <f t="shared" si="6"/>
        <v>0.0050335570469798654</v>
      </c>
      <c r="G58" s="136">
        <f t="shared" si="7"/>
        <v>1.0333333333333334</v>
      </c>
      <c r="H58" s="135">
        <f t="shared" si="8"/>
        <v>0.005044240469693211</v>
      </c>
      <c r="I58" s="136">
        <f t="shared" si="9"/>
        <v>0.4426229508196721</v>
      </c>
      <c r="J58" s="135">
        <f t="shared" si="10"/>
        <v>0.005659309564233163</v>
      </c>
      <c r="K58" s="136">
        <f t="shared" si="11"/>
        <v>0.2857142857142857</v>
      </c>
      <c r="L58" s="135">
        <f t="shared" si="12"/>
        <v>0.004506997706966079</v>
      </c>
      <c r="M58" s="136">
        <f t="shared" si="13"/>
        <v>0.42105263157894735</v>
      </c>
    </row>
    <row r="59" spans="3:13" ht="13.5">
      <c r="C59" s="1" t="s">
        <v>267</v>
      </c>
      <c r="D59" s="135">
        <f t="shared" si="4"/>
        <v>0</v>
      </c>
      <c r="E59" s="136" t="e">
        <f t="shared" si="5"/>
        <v>#DIV/0!</v>
      </c>
      <c r="F59" s="135">
        <f t="shared" si="6"/>
        <v>0.0072417122626327645</v>
      </c>
      <c r="G59" s="136">
        <f t="shared" si="7"/>
        <v>0.08888888888888889</v>
      </c>
      <c r="H59" s="135">
        <f t="shared" si="8"/>
        <v>0.011027649033082947</v>
      </c>
      <c r="I59" s="136">
        <f t="shared" si="9"/>
        <v>0.057971014492753624</v>
      </c>
      <c r="J59" s="135">
        <f t="shared" si="10"/>
        <v>0.010670488931358496</v>
      </c>
      <c r="K59" s="136">
        <f t="shared" si="11"/>
        <v>0.07462686567164178</v>
      </c>
      <c r="L59" s="135">
        <f t="shared" si="12"/>
        <v>0.010606300459078677</v>
      </c>
      <c r="M59" s="136">
        <f t="shared" si="13"/>
        <v>0.07462686567164178</v>
      </c>
    </row>
    <row r="60" spans="3:13" ht="13.5">
      <c r="C60" s="1" t="s">
        <v>268</v>
      </c>
      <c r="D60" s="135">
        <f t="shared" si="4"/>
        <v>0.000444247001332741</v>
      </c>
      <c r="E60" s="136">
        <f t="shared" si="5"/>
        <v>0</v>
      </c>
      <c r="F60" s="135">
        <f t="shared" si="6"/>
        <v>0.0002239140170174653</v>
      </c>
      <c r="G60" s="136">
        <f t="shared" si="7"/>
        <v>0</v>
      </c>
      <c r="H60" s="135">
        <f t="shared" si="8"/>
        <v>0</v>
      </c>
      <c r="I60" s="136" t="e">
        <f t="shared" si="9"/>
        <v>#DIV/0!</v>
      </c>
      <c r="J60" s="135">
        <f t="shared" si="10"/>
        <v>0.0008968609865470852</v>
      </c>
      <c r="K60" s="136">
        <f t="shared" si="11"/>
        <v>0.25</v>
      </c>
      <c r="L60" s="135">
        <f t="shared" si="12"/>
        <v>0.000676132521974307</v>
      </c>
      <c r="M60" s="136">
        <f t="shared" si="13"/>
        <v>1</v>
      </c>
    </row>
    <row r="61" spans="3:13" ht="13.5">
      <c r="C61" s="1" t="s">
        <v>269</v>
      </c>
      <c r="D61" s="135">
        <f t="shared" si="4"/>
        <v>0.015228426395939087</v>
      </c>
      <c r="E61" s="136">
        <f t="shared" si="5"/>
        <v>0.28888888888888886</v>
      </c>
      <c r="F61" s="135">
        <f t="shared" si="6"/>
        <v>0.01353637901861252</v>
      </c>
      <c r="G61" s="136">
        <f t="shared" si="7"/>
        <v>0.25</v>
      </c>
      <c r="H61" s="135">
        <f t="shared" si="8"/>
        <v>0.011258278145695364</v>
      </c>
      <c r="I61" s="136">
        <f t="shared" si="9"/>
        <v>0.17647058823529413</v>
      </c>
      <c r="J61" s="135">
        <f t="shared" si="10"/>
        <v>0.004922874958976042</v>
      </c>
      <c r="K61" s="136">
        <f t="shared" si="11"/>
        <v>0.2</v>
      </c>
      <c r="L61" s="135">
        <f t="shared" si="12"/>
        <v>0.004876462938881665</v>
      </c>
      <c r="M61" s="136">
        <f t="shared" si="13"/>
        <v>0.13333333333333333</v>
      </c>
    </row>
    <row r="62" spans="3:13" ht="13.5">
      <c r="C62" s="1" t="s">
        <v>270</v>
      </c>
      <c r="D62" s="135">
        <f t="shared" si="4"/>
        <v>0.016585956416464893</v>
      </c>
      <c r="E62" s="136">
        <f t="shared" si="5"/>
        <v>0.5401459854014599</v>
      </c>
      <c r="F62" s="135">
        <f t="shared" si="6"/>
        <v>0.015827338129496403</v>
      </c>
      <c r="G62" s="136">
        <f t="shared" si="7"/>
        <v>0.5378787878787878</v>
      </c>
      <c r="H62" s="135">
        <f t="shared" si="8"/>
        <v>0.015482054890921885</v>
      </c>
      <c r="I62" s="136">
        <f t="shared" si="9"/>
        <v>0.5757575757575758</v>
      </c>
      <c r="J62" s="135">
        <f t="shared" si="10"/>
        <v>0.022153705606943016</v>
      </c>
      <c r="K62" s="136">
        <f t="shared" si="11"/>
        <v>0.4020618556701031</v>
      </c>
      <c r="L62" s="135">
        <f t="shared" si="12"/>
        <v>0.019001325673884226</v>
      </c>
      <c r="M62" s="136">
        <f t="shared" si="13"/>
        <v>0.47674418604651164</v>
      </c>
    </row>
    <row r="63" spans="3:13" ht="13.5">
      <c r="C63" s="1" t="s">
        <v>271</v>
      </c>
      <c r="D63" s="135">
        <f t="shared" si="4"/>
        <v>0.009826540203366659</v>
      </c>
      <c r="E63" s="136">
        <f t="shared" si="5"/>
        <v>0.6173913043478261</v>
      </c>
      <c r="F63" s="135">
        <f t="shared" si="6"/>
        <v>0.013882937698174651</v>
      </c>
      <c r="G63" s="136">
        <f t="shared" si="7"/>
        <v>0.5740740740740741</v>
      </c>
      <c r="H63" s="135">
        <f t="shared" si="8"/>
        <v>0.01375363061677772</v>
      </c>
      <c r="I63" s="136">
        <f t="shared" si="9"/>
        <v>0.577639751552795</v>
      </c>
      <c r="J63" s="135">
        <f t="shared" si="10"/>
        <v>0.013945233265720081</v>
      </c>
      <c r="K63" s="136">
        <f t="shared" si="11"/>
        <v>0.5636363636363636</v>
      </c>
      <c r="L63" s="135">
        <f t="shared" si="12"/>
        <v>0.019213250517598344</v>
      </c>
      <c r="M63" s="136">
        <f t="shared" si="13"/>
        <v>0.40948275862068967</v>
      </c>
    </row>
    <row r="64" spans="3:13" ht="13.5">
      <c r="C64" s="1" t="s">
        <v>272</v>
      </c>
      <c r="D64" s="135">
        <f t="shared" si="4"/>
        <v>0.010670731707317074</v>
      </c>
      <c r="E64" s="136">
        <f t="shared" si="5"/>
        <v>0.19047619047619047</v>
      </c>
      <c r="F64" s="135">
        <f t="shared" si="6"/>
        <v>0.012983640612827837</v>
      </c>
      <c r="G64" s="136">
        <f t="shared" si="7"/>
        <v>0.14</v>
      </c>
      <c r="H64" s="135">
        <f t="shared" si="8"/>
        <v>0.01121251629726206</v>
      </c>
      <c r="I64" s="136">
        <f t="shared" si="9"/>
        <v>0.20930232558139536</v>
      </c>
      <c r="J64" s="135">
        <f t="shared" si="10"/>
        <v>0.006760270410816433</v>
      </c>
      <c r="K64" s="136">
        <f t="shared" si="11"/>
        <v>0.46153846153846156</v>
      </c>
      <c r="L64" s="135">
        <f t="shared" si="12"/>
        <v>0.008087659796504044</v>
      </c>
      <c r="M64" s="136">
        <f t="shared" si="13"/>
        <v>0.3870967741935484</v>
      </c>
    </row>
    <row r="65" spans="3:13" ht="13.5">
      <c r="C65" s="1" t="s">
        <v>273</v>
      </c>
      <c r="D65" s="135" t="e">
        <f>+F17/A12</f>
        <v>#DIV/0!</v>
      </c>
      <c r="E65" s="136">
        <f t="shared" si="5"/>
        <v>0</v>
      </c>
      <c r="F65" s="135">
        <f t="shared" si="6"/>
        <v>0</v>
      </c>
      <c r="G65" s="136" t="e">
        <f t="shared" si="7"/>
        <v>#DIV/0!</v>
      </c>
      <c r="H65" s="135">
        <f t="shared" si="8"/>
        <v>0.003793266951161688</v>
      </c>
      <c r="I65" s="136">
        <f t="shared" si="9"/>
        <v>0.375</v>
      </c>
      <c r="J65" s="135">
        <f t="shared" si="10"/>
        <v>0.002840909090909091</v>
      </c>
      <c r="K65" s="136">
        <f t="shared" si="11"/>
        <v>0.8333333333333334</v>
      </c>
      <c r="L65" s="135">
        <f t="shared" si="12"/>
        <v>0.0019011406844106464</v>
      </c>
      <c r="M65" s="136">
        <f t="shared" si="13"/>
        <v>0.75</v>
      </c>
    </row>
    <row r="66" spans="3:13" ht="13.5">
      <c r="C66" s="1" t="s">
        <v>274</v>
      </c>
      <c r="D66" s="135">
        <f t="shared" si="4"/>
        <v>0</v>
      </c>
      <c r="E66" s="136" t="e">
        <f t="shared" si="5"/>
        <v>#DIV/0!</v>
      </c>
      <c r="F66" s="135">
        <f t="shared" si="6"/>
        <v>0</v>
      </c>
      <c r="G66" s="136" t="e">
        <f t="shared" si="7"/>
        <v>#DIV/0!</v>
      </c>
      <c r="H66" s="135">
        <f t="shared" si="8"/>
        <v>0.0025252525252525255</v>
      </c>
      <c r="I66" s="136">
        <f t="shared" si="9"/>
        <v>0</v>
      </c>
      <c r="J66" s="135">
        <f t="shared" si="10"/>
        <v>0.001277139208173691</v>
      </c>
      <c r="K66" s="136">
        <f t="shared" si="11"/>
        <v>0</v>
      </c>
      <c r="L66" s="135">
        <f t="shared" si="12"/>
        <v>0.0012919896640826874</v>
      </c>
      <c r="M66" s="136">
        <f t="shared" si="13"/>
        <v>0</v>
      </c>
    </row>
    <row r="67" spans="3:13" ht="13.5">
      <c r="C67" s="1" t="s">
        <v>275</v>
      </c>
      <c r="D67" s="135">
        <f t="shared" si="4"/>
        <v>0.010823258491652273</v>
      </c>
      <c r="E67" s="136">
        <f t="shared" si="5"/>
        <v>0.26595744680851063</v>
      </c>
      <c r="F67" s="135">
        <f t="shared" si="6"/>
        <v>0.010293949445270503</v>
      </c>
      <c r="G67" s="136">
        <f t="shared" si="7"/>
        <v>0.28888888888888886</v>
      </c>
      <c r="H67" s="135">
        <f t="shared" si="8"/>
        <v>0.012535612535612535</v>
      </c>
      <c r="I67" s="136">
        <f t="shared" si="9"/>
        <v>0.18181818181818182</v>
      </c>
      <c r="J67" s="135">
        <f t="shared" si="10"/>
        <v>0.010197220977140296</v>
      </c>
      <c r="K67" s="136">
        <f t="shared" si="11"/>
        <v>0.24175824175824176</v>
      </c>
      <c r="L67" s="135">
        <f t="shared" si="12"/>
        <v>0.013134657836644591</v>
      </c>
      <c r="M67" s="136">
        <f t="shared" si="13"/>
        <v>0.15126050420168066</v>
      </c>
    </row>
    <row r="68" spans="3:13" ht="13.5">
      <c r="C68" s="1" t="s">
        <v>276</v>
      </c>
      <c r="D68" s="135">
        <f t="shared" si="4"/>
        <v>0</v>
      </c>
      <c r="E68" s="136" t="e">
        <f t="shared" si="5"/>
        <v>#DIV/0!</v>
      </c>
      <c r="F68" s="135">
        <f t="shared" si="6"/>
        <v>0</v>
      </c>
      <c r="G68" s="136" t="e">
        <f t="shared" si="7"/>
        <v>#DIV/0!</v>
      </c>
      <c r="H68" s="135">
        <f t="shared" si="8"/>
        <v>0</v>
      </c>
      <c r="I68" s="136" t="e">
        <f t="shared" si="9"/>
        <v>#DIV/0!</v>
      </c>
      <c r="J68" s="135">
        <f t="shared" si="10"/>
        <v>0</v>
      </c>
      <c r="K68" s="136" t="e">
        <f t="shared" si="11"/>
        <v>#DIV/0!</v>
      </c>
      <c r="L68" s="135">
        <f t="shared" si="12"/>
        <v>0</v>
      </c>
      <c r="M68" s="136" t="e">
        <f t="shared" si="13"/>
        <v>#DIV/0!</v>
      </c>
    </row>
    <row r="69" spans="3:13" ht="13.5">
      <c r="C69" s="1" t="s">
        <v>277</v>
      </c>
      <c r="D69" s="135">
        <f t="shared" si="4"/>
        <v>0.006269592476489028</v>
      </c>
      <c r="E69" s="136">
        <f t="shared" si="5"/>
        <v>0.16666666666666666</v>
      </c>
      <c r="F69" s="135">
        <f t="shared" si="6"/>
        <v>0.005291005291005291</v>
      </c>
      <c r="G69" s="136">
        <f t="shared" si="7"/>
        <v>0.13333333333333333</v>
      </c>
      <c r="H69" s="135">
        <f t="shared" si="8"/>
        <v>0.00529287226534933</v>
      </c>
      <c r="I69" s="136">
        <f t="shared" si="9"/>
        <v>0.2</v>
      </c>
      <c r="J69" s="135">
        <f t="shared" si="10"/>
        <v>0.009138840070298769</v>
      </c>
      <c r="K69" s="136">
        <f t="shared" si="11"/>
        <v>0.19230769230769232</v>
      </c>
      <c r="L69" s="135">
        <f t="shared" si="12"/>
        <v>0.00210896309314587</v>
      </c>
      <c r="M69" s="136">
        <f t="shared" si="13"/>
        <v>1.6666666666666667</v>
      </c>
    </row>
    <row r="70" spans="3:13" ht="13.5">
      <c r="C70" s="1" t="s">
        <v>278</v>
      </c>
      <c r="D70" s="135">
        <f t="shared" si="4"/>
        <v>0.008944543828264758</v>
      </c>
      <c r="E70" s="136">
        <f t="shared" si="5"/>
        <v>0.4222222222222222</v>
      </c>
      <c r="F70" s="135">
        <f t="shared" si="6"/>
        <v>0.01282051282051282</v>
      </c>
      <c r="G70" s="136">
        <f t="shared" si="7"/>
        <v>0.359375</v>
      </c>
      <c r="H70" s="135">
        <f t="shared" si="8"/>
        <v>0.008881711748082357</v>
      </c>
      <c r="I70" s="136">
        <f t="shared" si="9"/>
        <v>0.7727272727272727</v>
      </c>
      <c r="J70" s="135">
        <f t="shared" si="10"/>
        <v>0.006969334926324173</v>
      </c>
      <c r="K70" s="136">
        <f t="shared" si="11"/>
        <v>0.7428571428571429</v>
      </c>
      <c r="L70" s="135">
        <f t="shared" si="12"/>
        <v>0.011064172198752767</v>
      </c>
      <c r="M70" s="136">
        <f t="shared" si="13"/>
        <v>0.43636363636363634</v>
      </c>
    </row>
    <row r="71" spans="3:13" ht="13.5">
      <c r="C71" s="1" t="s">
        <v>279</v>
      </c>
      <c r="D71" s="135">
        <f t="shared" si="4"/>
        <v>0.000693000693000693</v>
      </c>
      <c r="E71" s="136">
        <f t="shared" si="5"/>
        <v>1</v>
      </c>
      <c r="F71" s="135">
        <f t="shared" si="6"/>
        <v>0.0007107320540156361</v>
      </c>
      <c r="G71" s="136">
        <f t="shared" si="7"/>
        <v>1</v>
      </c>
      <c r="H71" s="135">
        <f t="shared" si="8"/>
        <v>0.0014398848092152627</v>
      </c>
      <c r="I71" s="136">
        <f t="shared" si="9"/>
        <v>0.5</v>
      </c>
      <c r="J71" s="135">
        <f t="shared" si="10"/>
        <v>0</v>
      </c>
      <c r="K71" s="136" t="e">
        <f t="shared" si="11"/>
        <v>#DIV/0!</v>
      </c>
      <c r="L71" s="135">
        <f t="shared" si="12"/>
        <v>0.0056657223796034</v>
      </c>
      <c r="M71" s="136">
        <f t="shared" si="13"/>
        <v>0.25</v>
      </c>
    </row>
    <row r="72" spans="3:13" ht="13.5">
      <c r="C72" s="1" t="s">
        <v>280</v>
      </c>
      <c r="D72" s="135">
        <f t="shared" si="4"/>
        <v>0.0054249547920434</v>
      </c>
      <c r="E72" s="136">
        <f t="shared" si="5"/>
        <v>0.5555555555555556</v>
      </c>
      <c r="F72" s="135">
        <f t="shared" si="6"/>
        <v>0.0055079559363525096</v>
      </c>
      <c r="G72" s="136">
        <f t="shared" si="7"/>
        <v>0.4444444444444444</v>
      </c>
      <c r="H72" s="135">
        <f t="shared" si="8"/>
        <v>0.003678724708767627</v>
      </c>
      <c r="I72" s="136">
        <f t="shared" si="9"/>
        <v>0.3333333333333333</v>
      </c>
      <c r="J72" s="135">
        <f t="shared" si="10"/>
        <v>0.005984440454817474</v>
      </c>
      <c r="K72" s="136">
        <f t="shared" si="11"/>
        <v>0.2</v>
      </c>
      <c r="L72" s="135">
        <f t="shared" si="12"/>
        <v>0.0421179302045728</v>
      </c>
      <c r="M72" s="136">
        <f t="shared" si="13"/>
        <v>0.05714285714285714</v>
      </c>
    </row>
    <row r="73" spans="3:13" ht="13.5">
      <c r="C73" s="1"/>
      <c r="D73" s="135"/>
      <c r="E73" s="136"/>
      <c r="F73" s="135"/>
      <c r="G73" s="136"/>
      <c r="H73" s="135"/>
      <c r="I73" s="136"/>
      <c r="J73" s="135"/>
      <c r="K73" s="136"/>
      <c r="L73" s="135"/>
      <c r="M73" s="136"/>
    </row>
    <row r="74" spans="3:13" ht="13.5">
      <c r="C74" s="1" t="s">
        <v>413</v>
      </c>
      <c r="D74" s="135">
        <f>+F26/D26</f>
        <v>0.009896552027211123</v>
      </c>
      <c r="E74" s="136">
        <f>+G26/F26</f>
        <v>0.33570159857904086</v>
      </c>
      <c r="F74" s="135">
        <f>+J26/H26</f>
        <v>0.010674468253340712</v>
      </c>
      <c r="G74" s="136">
        <f>+K26/J26</f>
        <v>0.302880658436214</v>
      </c>
      <c r="H74" s="135">
        <f>+N26/L26</f>
        <v>0.010579432747520446</v>
      </c>
      <c r="I74" s="136">
        <f>+O26/N26</f>
        <v>0.2993421052631579</v>
      </c>
      <c r="J74" s="135">
        <f>+F50/D50</f>
        <v>0.009971668478400425</v>
      </c>
      <c r="K74" s="136">
        <f>+G50/F50</f>
        <v>0.4240343347639485</v>
      </c>
      <c r="L74" s="135">
        <f>+J50/H50</f>
        <v>0.010727156377353407</v>
      </c>
      <c r="M74" s="136">
        <f>+K50/J50</f>
        <v>0.3532182103610675</v>
      </c>
    </row>
    <row r="81" spans="3:11" ht="13.5">
      <c r="C81" s="294" t="s">
        <v>451</v>
      </c>
      <c r="D81" s="294"/>
      <c r="E81" s="294"/>
      <c r="F81" s="294"/>
      <c r="G81" s="294"/>
      <c r="H81" s="294"/>
      <c r="I81" s="294"/>
      <c r="J81" s="294"/>
      <c r="K81" s="294"/>
    </row>
    <row r="82" spans="3:11" ht="13.5">
      <c r="C82" s="8"/>
      <c r="D82" s="8"/>
      <c r="E82" s="8"/>
      <c r="F82" s="8"/>
      <c r="G82" s="8"/>
      <c r="H82" s="8"/>
      <c r="I82" s="8"/>
      <c r="J82" s="8"/>
      <c r="K82" s="8"/>
    </row>
    <row r="83" spans="3:9" ht="13.5">
      <c r="C83" s="292"/>
      <c r="D83" s="336" t="s">
        <v>679</v>
      </c>
      <c r="E83" s="336"/>
      <c r="F83" s="336" t="s">
        <v>680</v>
      </c>
      <c r="G83" s="336"/>
      <c r="H83" s="322" t="s">
        <v>413</v>
      </c>
      <c r="I83" s="322"/>
    </row>
    <row r="84" spans="3:9" ht="13.5">
      <c r="C84" s="292"/>
      <c r="D84" s="9" t="s">
        <v>452</v>
      </c>
      <c r="E84" s="10" t="s">
        <v>453</v>
      </c>
      <c r="F84" s="9" t="s">
        <v>452</v>
      </c>
      <c r="G84" s="10" t="s">
        <v>453</v>
      </c>
      <c r="H84" s="9" t="s">
        <v>452</v>
      </c>
      <c r="I84" s="10" t="s">
        <v>453</v>
      </c>
    </row>
    <row r="85" spans="3:9" ht="13.5">
      <c r="C85" s="1" t="s">
        <v>264</v>
      </c>
      <c r="D85" s="86">
        <v>458</v>
      </c>
      <c r="E85" s="87">
        <v>31414045</v>
      </c>
      <c r="F85" s="86">
        <v>3737</v>
      </c>
      <c r="G85" s="87">
        <v>24840200</v>
      </c>
      <c r="H85" s="86">
        <f>+F85+D85</f>
        <v>4195</v>
      </c>
      <c r="I85" s="87">
        <f aca="true" t="shared" si="14" ref="I85:I101">+G85+E85</f>
        <v>56254245</v>
      </c>
    </row>
    <row r="86" spans="3:9" ht="13.5">
      <c r="C86" s="1" t="s">
        <v>265</v>
      </c>
      <c r="D86" s="86"/>
      <c r="E86" s="87"/>
      <c r="F86" s="86"/>
      <c r="G86" s="87"/>
      <c r="H86" s="86">
        <f aca="true" t="shared" si="15" ref="H86:H101">+F86+D86</f>
        <v>0</v>
      </c>
      <c r="I86" s="87">
        <f t="shared" si="14"/>
        <v>0</v>
      </c>
    </row>
    <row r="87" spans="3:9" ht="13.5">
      <c r="C87" s="1" t="s">
        <v>266</v>
      </c>
      <c r="D87" s="86">
        <v>115</v>
      </c>
      <c r="E87" s="87">
        <v>10887280</v>
      </c>
      <c r="F87" s="86">
        <v>1991</v>
      </c>
      <c r="G87" s="87">
        <v>13395800</v>
      </c>
      <c r="H87" s="86">
        <f t="shared" si="15"/>
        <v>2106</v>
      </c>
      <c r="I87" s="87">
        <f t="shared" si="14"/>
        <v>24283080</v>
      </c>
    </row>
    <row r="88" spans="3:10" ht="13.5">
      <c r="C88" s="1" t="s">
        <v>267</v>
      </c>
      <c r="D88" s="86"/>
      <c r="E88" s="87"/>
      <c r="F88" s="86"/>
      <c r="G88" s="87"/>
      <c r="H88" s="86">
        <f t="shared" si="15"/>
        <v>0</v>
      </c>
      <c r="I88" s="87">
        <f t="shared" si="14"/>
        <v>0</v>
      </c>
      <c r="J88" t="s">
        <v>822</v>
      </c>
    </row>
    <row r="89" spans="3:9" ht="13.5">
      <c r="C89" s="1" t="s">
        <v>268</v>
      </c>
      <c r="D89" s="86"/>
      <c r="E89" s="87"/>
      <c r="F89" s="86"/>
      <c r="G89" s="87"/>
      <c r="H89" s="86">
        <f t="shared" si="15"/>
        <v>0</v>
      </c>
      <c r="I89" s="87">
        <f t="shared" si="14"/>
        <v>0</v>
      </c>
    </row>
    <row r="90" spans="3:9" ht="13.5">
      <c r="C90" s="1" t="s">
        <v>269</v>
      </c>
      <c r="D90" s="86"/>
      <c r="E90" s="87"/>
      <c r="F90" s="86"/>
      <c r="G90" s="87"/>
      <c r="H90" s="86">
        <f t="shared" si="15"/>
        <v>0</v>
      </c>
      <c r="I90" s="87">
        <f t="shared" si="14"/>
        <v>0</v>
      </c>
    </row>
    <row r="91" spans="3:11" ht="13.5">
      <c r="C91" s="1" t="s">
        <v>270</v>
      </c>
      <c r="D91" s="86">
        <v>3000</v>
      </c>
      <c r="E91" s="87">
        <v>18000000</v>
      </c>
      <c r="F91" s="86"/>
      <c r="G91" s="87"/>
      <c r="H91" s="86">
        <f t="shared" si="15"/>
        <v>3000</v>
      </c>
      <c r="I91" s="87">
        <f t="shared" si="14"/>
        <v>18000000</v>
      </c>
      <c r="J91" s="387" t="s">
        <v>868</v>
      </c>
      <c r="K91" s="294"/>
    </row>
    <row r="92" spans="3:9" ht="13.5">
      <c r="C92" s="1" t="s">
        <v>271</v>
      </c>
      <c r="D92" s="86">
        <v>131</v>
      </c>
      <c r="E92" s="87">
        <v>12018674</v>
      </c>
      <c r="F92" s="86">
        <v>1556</v>
      </c>
      <c r="G92" s="87">
        <v>10511600</v>
      </c>
      <c r="H92" s="86">
        <f t="shared" si="15"/>
        <v>1687</v>
      </c>
      <c r="I92" s="87">
        <f t="shared" si="14"/>
        <v>22530274</v>
      </c>
    </row>
    <row r="93" spans="3:11" ht="13.5">
      <c r="C93" s="1" t="s">
        <v>272</v>
      </c>
      <c r="D93" s="86">
        <v>623</v>
      </c>
      <c r="E93" s="87">
        <v>7224983</v>
      </c>
      <c r="F93" s="86"/>
      <c r="G93" s="87"/>
      <c r="H93" s="86">
        <f t="shared" si="15"/>
        <v>623</v>
      </c>
      <c r="I93" s="87">
        <f t="shared" si="14"/>
        <v>7224983</v>
      </c>
      <c r="J93" s="387" t="s">
        <v>868</v>
      </c>
      <c r="K93" s="294"/>
    </row>
    <row r="94" spans="3:11" ht="13.5">
      <c r="C94" s="1" t="s">
        <v>273</v>
      </c>
      <c r="D94" s="86"/>
      <c r="E94" s="87"/>
      <c r="F94" s="86"/>
      <c r="G94" s="87"/>
      <c r="H94" s="86">
        <f t="shared" si="15"/>
        <v>0</v>
      </c>
      <c r="I94" s="87">
        <f t="shared" si="14"/>
        <v>0</v>
      </c>
      <c r="J94" s="387" t="s">
        <v>56</v>
      </c>
      <c r="K94" s="294"/>
    </row>
    <row r="95" spans="3:9" ht="13.5">
      <c r="C95" s="1" t="s">
        <v>274</v>
      </c>
      <c r="D95" s="86"/>
      <c r="E95" s="87"/>
      <c r="F95" s="86"/>
      <c r="G95" s="87"/>
      <c r="H95" s="86">
        <f t="shared" si="15"/>
        <v>0</v>
      </c>
      <c r="I95" s="87">
        <f t="shared" si="14"/>
        <v>0</v>
      </c>
    </row>
    <row r="96" spans="3:9" ht="13.5">
      <c r="C96" s="1" t="s">
        <v>275</v>
      </c>
      <c r="D96" s="86">
        <v>1077</v>
      </c>
      <c r="E96" s="87">
        <v>7081120</v>
      </c>
      <c r="F96" s="86">
        <v>484</v>
      </c>
      <c r="G96" s="87">
        <v>3718870</v>
      </c>
      <c r="H96" s="86">
        <f t="shared" si="15"/>
        <v>1561</v>
      </c>
      <c r="I96" s="87">
        <f t="shared" si="14"/>
        <v>10799990</v>
      </c>
    </row>
    <row r="97" spans="3:9" ht="13.5">
      <c r="C97" s="1" t="s">
        <v>276</v>
      </c>
      <c r="D97" s="86"/>
      <c r="E97" s="87"/>
      <c r="F97" s="86"/>
      <c r="G97" s="87"/>
      <c r="H97" s="86">
        <f t="shared" si="15"/>
        <v>0</v>
      </c>
      <c r="I97" s="87">
        <f t="shared" si="14"/>
        <v>0</v>
      </c>
    </row>
    <row r="98" spans="3:9" ht="13.5">
      <c r="C98" s="1" t="s">
        <v>277</v>
      </c>
      <c r="D98" s="86">
        <v>370</v>
      </c>
      <c r="E98" s="87">
        <v>1685000</v>
      </c>
      <c r="F98" s="86">
        <v>330</v>
      </c>
      <c r="G98" s="87">
        <v>2715000</v>
      </c>
      <c r="H98" s="86">
        <f t="shared" si="15"/>
        <v>700</v>
      </c>
      <c r="I98" s="87">
        <f t="shared" si="14"/>
        <v>4400000</v>
      </c>
    </row>
    <row r="99" spans="3:11" ht="13.5">
      <c r="C99" s="1" t="s">
        <v>278</v>
      </c>
      <c r="D99" s="86"/>
      <c r="E99" s="87"/>
      <c r="F99" s="86"/>
      <c r="G99" s="87"/>
      <c r="H99" s="86">
        <f t="shared" si="15"/>
        <v>0</v>
      </c>
      <c r="I99" s="87">
        <f t="shared" si="14"/>
        <v>0</v>
      </c>
      <c r="J99" s="387" t="s">
        <v>251</v>
      </c>
      <c r="K99" s="294"/>
    </row>
    <row r="100" spans="3:9" ht="13.5">
      <c r="C100" s="1" t="s">
        <v>279</v>
      </c>
      <c r="D100" s="86"/>
      <c r="E100" s="87"/>
      <c r="F100" s="86"/>
      <c r="G100" s="87"/>
      <c r="H100" s="86">
        <f t="shared" si="15"/>
        <v>0</v>
      </c>
      <c r="I100" s="87">
        <f t="shared" si="14"/>
        <v>0</v>
      </c>
    </row>
    <row r="101" spans="3:9" ht="13.5">
      <c r="C101" s="1" t="s">
        <v>280</v>
      </c>
      <c r="D101" s="86"/>
      <c r="E101" s="87"/>
      <c r="F101" s="86"/>
      <c r="G101" s="87"/>
      <c r="H101" s="86">
        <f t="shared" si="15"/>
        <v>0</v>
      </c>
      <c r="I101" s="87">
        <f t="shared" si="14"/>
        <v>0</v>
      </c>
    </row>
    <row r="102" spans="3:9" ht="13.5">
      <c r="C102" s="1"/>
      <c r="D102" s="86"/>
      <c r="E102" s="87"/>
      <c r="F102" s="86"/>
      <c r="G102" s="87"/>
      <c r="H102" s="86"/>
      <c r="I102" s="87"/>
    </row>
    <row r="103" spans="3:9" ht="13.5">
      <c r="C103" s="1" t="s">
        <v>413</v>
      </c>
      <c r="D103" s="86">
        <f aca="true" t="shared" si="16" ref="D103:I103">SUM(D85:D101)</f>
        <v>5774</v>
      </c>
      <c r="E103" s="87">
        <f t="shared" si="16"/>
        <v>88311102</v>
      </c>
      <c r="F103" s="86">
        <f t="shared" si="16"/>
        <v>8098</v>
      </c>
      <c r="G103" s="87">
        <f t="shared" si="16"/>
        <v>55181470</v>
      </c>
      <c r="H103" s="86">
        <f t="shared" si="16"/>
        <v>13872</v>
      </c>
      <c r="I103" s="87">
        <f t="shared" si="16"/>
        <v>143492572</v>
      </c>
    </row>
    <row r="107" spans="3:11" ht="13.5">
      <c r="C107" s="294" t="s">
        <v>454</v>
      </c>
      <c r="D107" s="294"/>
      <c r="E107" s="294"/>
      <c r="F107" s="294"/>
      <c r="G107" s="294"/>
      <c r="H107" s="294"/>
      <c r="I107" s="294"/>
      <c r="J107" s="294"/>
      <c r="K107" s="294"/>
    </row>
    <row r="108" spans="3:5" ht="13.5">
      <c r="C108" s="348" t="s">
        <v>458</v>
      </c>
      <c r="D108" s="348"/>
      <c r="E108" s="348"/>
    </row>
    <row r="109" spans="3:12" ht="13.5">
      <c r="C109" s="1"/>
      <c r="D109" s="2" t="s">
        <v>455</v>
      </c>
      <c r="E109" s="9" t="s">
        <v>456</v>
      </c>
      <c r="F109" s="337" t="s">
        <v>457</v>
      </c>
      <c r="G109" s="295"/>
      <c r="H109" s="295"/>
      <c r="I109" s="295"/>
      <c r="J109" s="295"/>
      <c r="K109" s="295"/>
      <c r="L109" s="295"/>
    </row>
    <row r="110" spans="3:12" ht="13.5">
      <c r="C110" s="1" t="s">
        <v>264</v>
      </c>
      <c r="D110" s="2" t="s">
        <v>681</v>
      </c>
      <c r="E110" s="9"/>
      <c r="F110" s="333"/>
      <c r="G110" s="292"/>
      <c r="H110" s="292"/>
      <c r="I110" s="292"/>
      <c r="J110" s="292"/>
      <c r="K110" s="292"/>
      <c r="L110" s="292"/>
    </row>
    <row r="111" spans="3:12" ht="13.5">
      <c r="C111" s="1" t="s">
        <v>265</v>
      </c>
      <c r="D111" s="2" t="s">
        <v>675</v>
      </c>
      <c r="E111" s="9"/>
      <c r="F111" s="333"/>
      <c r="G111" s="292"/>
      <c r="H111" s="292"/>
      <c r="I111" s="292"/>
      <c r="J111" s="292"/>
      <c r="K111" s="292"/>
      <c r="L111" s="292"/>
    </row>
    <row r="112" spans="3:12" ht="13.5">
      <c r="C112" s="1" t="s">
        <v>266</v>
      </c>
      <c r="D112" s="2" t="s">
        <v>675</v>
      </c>
      <c r="E112" s="9"/>
      <c r="F112" s="333"/>
      <c r="G112" s="292"/>
      <c r="H112" s="292"/>
      <c r="I112" s="292"/>
      <c r="J112" s="292"/>
      <c r="K112" s="292"/>
      <c r="L112" s="292"/>
    </row>
    <row r="113" spans="3:12" ht="13.5">
      <c r="C113" s="1" t="s">
        <v>267</v>
      </c>
      <c r="D113" s="2" t="s">
        <v>675</v>
      </c>
      <c r="E113" s="9"/>
      <c r="F113" s="333"/>
      <c r="G113" s="292"/>
      <c r="H113" s="292"/>
      <c r="I113" s="292"/>
      <c r="J113" s="292"/>
      <c r="K113" s="292"/>
      <c r="L113" s="292"/>
    </row>
    <row r="114" spans="3:12" ht="13.5">
      <c r="C114" s="1" t="s">
        <v>268</v>
      </c>
      <c r="D114" s="2" t="s">
        <v>675</v>
      </c>
      <c r="E114" s="9"/>
      <c r="F114" s="333"/>
      <c r="G114" s="292"/>
      <c r="H114" s="292"/>
      <c r="I114" s="292"/>
      <c r="J114" s="292"/>
      <c r="K114" s="292"/>
      <c r="L114" s="292"/>
    </row>
    <row r="115" spans="3:12" ht="13.5">
      <c r="C115" s="1" t="s">
        <v>269</v>
      </c>
      <c r="D115" s="212" t="s">
        <v>79</v>
      </c>
      <c r="E115" s="9"/>
      <c r="F115" s="333"/>
      <c r="G115" s="292"/>
      <c r="H115" s="292"/>
      <c r="I115" s="292"/>
      <c r="J115" s="292"/>
      <c r="K115" s="292"/>
      <c r="L115" s="292"/>
    </row>
    <row r="116" spans="3:12" ht="13.5">
      <c r="C116" s="1" t="s">
        <v>270</v>
      </c>
      <c r="D116" s="2" t="s">
        <v>675</v>
      </c>
      <c r="E116" s="9"/>
      <c r="F116" s="333"/>
      <c r="G116" s="292"/>
      <c r="H116" s="292"/>
      <c r="I116" s="292"/>
      <c r="J116" s="292"/>
      <c r="K116" s="292"/>
      <c r="L116" s="292"/>
    </row>
    <row r="117" spans="3:12" ht="13.5">
      <c r="C117" s="1" t="s">
        <v>271</v>
      </c>
      <c r="D117" s="2" t="s">
        <v>675</v>
      </c>
      <c r="E117" s="9"/>
      <c r="F117" s="333"/>
      <c r="G117" s="292"/>
      <c r="H117" s="292"/>
      <c r="I117" s="292"/>
      <c r="J117" s="292"/>
      <c r="K117" s="292"/>
      <c r="L117" s="292"/>
    </row>
    <row r="118" spans="3:12" ht="13.5">
      <c r="C118" s="1" t="s">
        <v>272</v>
      </c>
      <c r="D118" s="2" t="s">
        <v>675</v>
      </c>
      <c r="E118" s="9"/>
      <c r="F118" s="333"/>
      <c r="G118" s="292"/>
      <c r="H118" s="292"/>
      <c r="I118" s="292"/>
      <c r="J118" s="292"/>
      <c r="K118" s="292"/>
      <c r="L118" s="292"/>
    </row>
    <row r="119" spans="3:12" ht="13.5">
      <c r="C119" s="1" t="s">
        <v>273</v>
      </c>
      <c r="D119" s="2" t="s">
        <v>675</v>
      </c>
      <c r="E119" s="9"/>
      <c r="F119" s="333"/>
      <c r="G119" s="292"/>
      <c r="H119" s="292"/>
      <c r="I119" s="292"/>
      <c r="J119" s="292"/>
      <c r="K119" s="292"/>
      <c r="L119" s="292"/>
    </row>
    <row r="120" spans="3:12" ht="13.5">
      <c r="C120" s="1" t="s">
        <v>274</v>
      </c>
      <c r="D120" s="1"/>
      <c r="E120" s="9" t="s">
        <v>79</v>
      </c>
      <c r="F120" s="333"/>
      <c r="G120" s="292"/>
      <c r="H120" s="292"/>
      <c r="I120" s="292"/>
      <c r="J120" s="292"/>
      <c r="K120" s="292"/>
      <c r="L120" s="292"/>
    </row>
    <row r="121" spans="3:12" ht="13.5">
      <c r="C121" s="1" t="s">
        <v>275</v>
      </c>
      <c r="D121" s="2" t="s">
        <v>675</v>
      </c>
      <c r="E121" s="9"/>
      <c r="F121" s="333"/>
      <c r="G121" s="292"/>
      <c r="H121" s="292"/>
      <c r="I121" s="292"/>
      <c r="J121" s="292"/>
      <c r="K121" s="292"/>
      <c r="L121" s="292"/>
    </row>
    <row r="122" spans="3:12" ht="13.5">
      <c r="C122" s="1" t="s">
        <v>276</v>
      </c>
      <c r="D122" s="2" t="s">
        <v>675</v>
      </c>
      <c r="E122" s="9"/>
      <c r="F122" s="333"/>
      <c r="G122" s="292"/>
      <c r="H122" s="292"/>
      <c r="I122" s="292"/>
      <c r="J122" s="292"/>
      <c r="K122" s="292"/>
      <c r="L122" s="292"/>
    </row>
    <row r="123" spans="3:12" ht="13.5">
      <c r="C123" s="1" t="s">
        <v>277</v>
      </c>
      <c r="D123" s="1"/>
      <c r="E123" s="9" t="s">
        <v>675</v>
      </c>
      <c r="F123" s="333" t="s">
        <v>207</v>
      </c>
      <c r="G123" s="292"/>
      <c r="H123" s="292"/>
      <c r="I123" s="292"/>
      <c r="J123" s="292"/>
      <c r="K123" s="292"/>
      <c r="L123" s="292"/>
    </row>
    <row r="124" spans="3:12" ht="13.5">
      <c r="C124" s="1" t="s">
        <v>278</v>
      </c>
      <c r="D124" s="2" t="s">
        <v>675</v>
      </c>
      <c r="E124" s="9"/>
      <c r="F124" s="333"/>
      <c r="G124" s="292"/>
      <c r="H124" s="292"/>
      <c r="I124" s="292"/>
      <c r="J124" s="292"/>
      <c r="K124" s="292"/>
      <c r="L124" s="292"/>
    </row>
    <row r="125" spans="3:12" ht="13.5">
      <c r="C125" s="1" t="s">
        <v>279</v>
      </c>
      <c r="D125" s="2"/>
      <c r="E125" s="220" t="s">
        <v>79</v>
      </c>
      <c r="F125" s="333"/>
      <c r="G125" s="292"/>
      <c r="H125" s="292"/>
      <c r="I125" s="292"/>
      <c r="J125" s="292"/>
      <c r="K125" s="292"/>
      <c r="L125" s="292"/>
    </row>
    <row r="126" spans="3:12" ht="13.5">
      <c r="C126" s="1" t="s">
        <v>280</v>
      </c>
      <c r="D126" s="1"/>
      <c r="E126" s="209" t="s">
        <v>79</v>
      </c>
      <c r="F126" s="333" t="s">
        <v>906</v>
      </c>
      <c r="G126" s="292"/>
      <c r="H126" s="292"/>
      <c r="I126" s="292"/>
      <c r="J126" s="292"/>
      <c r="K126" s="292"/>
      <c r="L126" s="292"/>
    </row>
    <row r="127" spans="3:12" ht="13.5">
      <c r="C127" s="1"/>
      <c r="D127" s="1"/>
      <c r="E127" s="5"/>
      <c r="F127" s="333"/>
      <c r="G127" s="292"/>
      <c r="H127" s="292"/>
      <c r="I127" s="292"/>
      <c r="J127" s="292"/>
      <c r="K127" s="292"/>
      <c r="L127" s="292"/>
    </row>
    <row r="128" spans="3:12" ht="13.5">
      <c r="C128" s="1" t="s">
        <v>413</v>
      </c>
      <c r="D128" s="12">
        <f>COUNTA(D110:D126)</f>
        <v>13</v>
      </c>
      <c r="E128" s="13">
        <f>COUNTA(E110:E126)</f>
        <v>4</v>
      </c>
      <c r="F128" s="333"/>
      <c r="G128" s="292"/>
      <c r="H128" s="292"/>
      <c r="I128" s="292"/>
      <c r="J128" s="292"/>
      <c r="K128" s="292"/>
      <c r="L128" s="292"/>
    </row>
    <row r="129" spans="3:12" ht="13.5">
      <c r="C129" s="18"/>
      <c r="D129" s="20"/>
      <c r="E129" s="20"/>
      <c r="F129" s="59"/>
      <c r="G129" s="59"/>
      <c r="H129" s="59"/>
      <c r="I129" s="59"/>
      <c r="J129" s="59"/>
      <c r="K129" s="59"/>
      <c r="L129" s="59"/>
    </row>
    <row r="130" spans="3:12" ht="13.5">
      <c r="C130" s="18"/>
      <c r="D130" s="20"/>
      <c r="E130" s="20"/>
      <c r="F130" s="59"/>
      <c r="G130" s="59"/>
      <c r="H130" s="59"/>
      <c r="I130" s="59"/>
      <c r="J130" s="59"/>
      <c r="K130" s="59"/>
      <c r="L130" s="59"/>
    </row>
    <row r="132" spans="3:11" ht="13.5">
      <c r="C132" s="294" t="s">
        <v>454</v>
      </c>
      <c r="D132" s="294"/>
      <c r="E132" s="294"/>
      <c r="F132" s="294"/>
      <c r="G132" s="294"/>
      <c r="H132" s="294"/>
      <c r="I132" s="294"/>
      <c r="J132" s="294"/>
      <c r="K132" s="294"/>
    </row>
    <row r="133" spans="3:5" ht="13.5">
      <c r="C133" s="348" t="s">
        <v>459</v>
      </c>
      <c r="D133" s="348"/>
      <c r="E133" s="348"/>
    </row>
    <row r="134" spans="3:14" ht="13.5">
      <c r="C134" s="1"/>
      <c r="D134" s="9" t="s">
        <v>455</v>
      </c>
      <c r="E134" s="16" t="s">
        <v>428</v>
      </c>
      <c r="F134" s="97" t="s">
        <v>460</v>
      </c>
      <c r="G134" s="9" t="s">
        <v>456</v>
      </c>
      <c r="H134" s="337" t="s">
        <v>457</v>
      </c>
      <c r="I134" s="295"/>
      <c r="J134" s="295"/>
      <c r="K134" s="295"/>
      <c r="L134" s="295"/>
      <c r="M134" s="295"/>
      <c r="N134" s="295"/>
    </row>
    <row r="135" spans="3:14" ht="13.5">
      <c r="C135" s="1" t="s">
        <v>264</v>
      </c>
      <c r="D135" s="9" t="s">
        <v>681</v>
      </c>
      <c r="E135" s="82"/>
      <c r="F135" s="98">
        <v>0</v>
      </c>
      <c r="G135" s="5"/>
      <c r="H135" s="333"/>
      <c r="I135" s="292"/>
      <c r="J135" s="292"/>
      <c r="K135" s="292"/>
      <c r="L135" s="292"/>
      <c r="M135" s="292"/>
      <c r="N135" s="292"/>
    </row>
    <row r="136" spans="3:14" ht="27">
      <c r="C136" s="1" t="s">
        <v>265</v>
      </c>
      <c r="D136" s="9" t="s">
        <v>675</v>
      </c>
      <c r="E136" s="109" t="s">
        <v>732</v>
      </c>
      <c r="F136" s="98">
        <v>0</v>
      </c>
      <c r="G136" s="5"/>
      <c r="H136" s="333"/>
      <c r="I136" s="292"/>
      <c r="J136" s="292"/>
      <c r="K136" s="292"/>
      <c r="L136" s="292"/>
      <c r="M136" s="292"/>
      <c r="N136" s="292"/>
    </row>
    <row r="137" spans="3:14" ht="27">
      <c r="C137" s="1" t="s">
        <v>266</v>
      </c>
      <c r="D137" s="9" t="s">
        <v>675</v>
      </c>
      <c r="E137" s="109" t="s">
        <v>760</v>
      </c>
      <c r="F137" s="98">
        <v>0</v>
      </c>
      <c r="G137" s="5"/>
      <c r="H137" s="333" t="s">
        <v>761</v>
      </c>
      <c r="I137" s="292"/>
      <c r="J137" s="292"/>
      <c r="K137" s="292"/>
      <c r="L137" s="292"/>
      <c r="M137" s="292"/>
      <c r="N137" s="292"/>
    </row>
    <row r="138" spans="3:14" ht="13.5">
      <c r="C138" s="1" t="s">
        <v>267</v>
      </c>
      <c r="D138" s="9" t="s">
        <v>675</v>
      </c>
      <c r="E138" s="123" t="s">
        <v>794</v>
      </c>
      <c r="F138" s="98">
        <v>0</v>
      </c>
      <c r="G138" s="5"/>
      <c r="H138" s="333"/>
      <c r="I138" s="292"/>
      <c r="J138" s="292"/>
      <c r="K138" s="292"/>
      <c r="L138" s="292"/>
      <c r="M138" s="292"/>
      <c r="N138" s="292"/>
    </row>
    <row r="139" spans="3:14" ht="13.5">
      <c r="C139" s="1" t="s">
        <v>268</v>
      </c>
      <c r="D139" s="9" t="s">
        <v>675</v>
      </c>
      <c r="E139" s="82"/>
      <c r="F139" s="98">
        <v>0</v>
      </c>
      <c r="G139" s="5"/>
      <c r="H139" s="333"/>
      <c r="I139" s="292"/>
      <c r="J139" s="292"/>
      <c r="K139" s="292"/>
      <c r="L139" s="292"/>
      <c r="M139" s="292"/>
      <c r="N139" s="292"/>
    </row>
    <row r="140" spans="3:14" ht="13.5">
      <c r="C140" s="1" t="s">
        <v>269</v>
      </c>
      <c r="D140" s="214" t="s">
        <v>79</v>
      </c>
      <c r="E140" s="82"/>
      <c r="F140" s="98"/>
      <c r="G140" s="5"/>
      <c r="H140" s="333"/>
      <c r="I140" s="292"/>
      <c r="J140" s="292"/>
      <c r="K140" s="292"/>
      <c r="L140" s="292"/>
      <c r="M140" s="292"/>
      <c r="N140" s="292"/>
    </row>
    <row r="141" spans="3:14" ht="13.5">
      <c r="C141" s="1" t="s">
        <v>270</v>
      </c>
      <c r="D141" s="9" t="s">
        <v>675</v>
      </c>
      <c r="E141" s="82"/>
      <c r="F141" s="98"/>
      <c r="G141" s="5"/>
      <c r="H141" s="333"/>
      <c r="I141" s="292"/>
      <c r="J141" s="292"/>
      <c r="K141" s="292"/>
      <c r="L141" s="292"/>
      <c r="M141" s="292"/>
      <c r="N141" s="292"/>
    </row>
    <row r="142" spans="3:14" ht="27">
      <c r="C142" s="1" t="s">
        <v>271</v>
      </c>
      <c r="D142" s="9" t="s">
        <v>675</v>
      </c>
      <c r="E142" s="128" t="s">
        <v>8</v>
      </c>
      <c r="F142" s="98" t="s">
        <v>9</v>
      </c>
      <c r="G142" s="5"/>
      <c r="H142" s="333"/>
      <c r="I142" s="292"/>
      <c r="J142" s="292"/>
      <c r="K142" s="292"/>
      <c r="L142" s="292"/>
      <c r="M142" s="292"/>
      <c r="N142" s="292"/>
    </row>
    <row r="143" spans="3:14" ht="13.5">
      <c r="C143" s="1" t="s">
        <v>272</v>
      </c>
      <c r="D143" s="9" t="s">
        <v>675</v>
      </c>
      <c r="E143" s="82" t="s">
        <v>35</v>
      </c>
      <c r="F143" s="98">
        <v>0</v>
      </c>
      <c r="G143" s="5"/>
      <c r="H143" s="333"/>
      <c r="I143" s="292"/>
      <c r="J143" s="292"/>
      <c r="K143" s="292"/>
      <c r="L143" s="292"/>
      <c r="M143" s="292"/>
      <c r="N143" s="292"/>
    </row>
    <row r="144" spans="3:14" ht="13.5">
      <c r="C144" s="1" t="s">
        <v>273</v>
      </c>
      <c r="D144" s="9" t="s">
        <v>675</v>
      </c>
      <c r="E144" s="82">
        <v>8856</v>
      </c>
      <c r="F144" s="98">
        <v>0</v>
      </c>
      <c r="G144" s="5"/>
      <c r="H144" s="333"/>
      <c r="I144" s="292"/>
      <c r="J144" s="292"/>
      <c r="K144" s="292"/>
      <c r="L144" s="292"/>
      <c r="M144" s="292"/>
      <c r="N144" s="292"/>
    </row>
    <row r="145" spans="3:14" ht="13.5">
      <c r="C145" s="1" t="s">
        <v>274</v>
      </c>
      <c r="D145" s="9" t="s">
        <v>675</v>
      </c>
      <c r="E145" s="82">
        <v>8556</v>
      </c>
      <c r="F145" s="98">
        <v>300</v>
      </c>
      <c r="G145" s="5"/>
      <c r="H145" s="333"/>
      <c r="I145" s="292"/>
      <c r="J145" s="292"/>
      <c r="K145" s="292"/>
      <c r="L145" s="292"/>
      <c r="M145" s="292"/>
      <c r="N145" s="292"/>
    </row>
    <row r="146" spans="3:14" ht="13.5">
      <c r="C146" s="1" t="s">
        <v>275</v>
      </c>
      <c r="D146" s="9" t="s">
        <v>675</v>
      </c>
      <c r="E146" s="82">
        <v>8964</v>
      </c>
      <c r="F146" s="98"/>
      <c r="G146" s="5"/>
      <c r="H146" s="333"/>
      <c r="I146" s="292"/>
      <c r="J146" s="292"/>
      <c r="K146" s="292"/>
      <c r="L146" s="292"/>
      <c r="M146" s="292"/>
      <c r="N146" s="292"/>
    </row>
    <row r="147" spans="3:14" ht="13.5">
      <c r="C147" s="1" t="s">
        <v>276</v>
      </c>
      <c r="D147" s="9" t="s">
        <v>675</v>
      </c>
      <c r="E147" s="82"/>
      <c r="F147" s="98">
        <v>0</v>
      </c>
      <c r="G147" s="5"/>
      <c r="H147" s="333"/>
      <c r="I147" s="292"/>
      <c r="J147" s="292"/>
      <c r="K147" s="292"/>
      <c r="L147" s="292"/>
      <c r="M147" s="292"/>
      <c r="N147" s="292"/>
    </row>
    <row r="148" spans="3:14" ht="13.5">
      <c r="C148" s="1" t="s">
        <v>277</v>
      </c>
      <c r="D148" s="9" t="s">
        <v>675</v>
      </c>
      <c r="E148" s="82"/>
      <c r="F148" s="98"/>
      <c r="G148" s="5"/>
      <c r="H148" s="333"/>
      <c r="I148" s="292"/>
      <c r="J148" s="292"/>
      <c r="K148" s="292"/>
      <c r="L148" s="292"/>
      <c r="M148" s="292"/>
      <c r="N148" s="292"/>
    </row>
    <row r="149" spans="3:14" ht="27">
      <c r="C149" s="1" t="s">
        <v>278</v>
      </c>
      <c r="D149" s="9" t="s">
        <v>675</v>
      </c>
      <c r="E149" s="109" t="s">
        <v>252</v>
      </c>
      <c r="F149" s="109" t="s">
        <v>253</v>
      </c>
      <c r="G149" s="5"/>
      <c r="H149" s="333"/>
      <c r="I149" s="292"/>
      <c r="J149" s="292"/>
      <c r="K149" s="292"/>
      <c r="L149" s="292"/>
      <c r="M149" s="292"/>
      <c r="N149" s="292"/>
    </row>
    <row r="150" spans="3:14" ht="27">
      <c r="C150" s="1" t="s">
        <v>279</v>
      </c>
      <c r="D150" s="9" t="s">
        <v>675</v>
      </c>
      <c r="E150" s="109" t="s">
        <v>142</v>
      </c>
      <c r="F150" s="98">
        <v>1000</v>
      </c>
      <c r="G150" s="5"/>
      <c r="H150" s="333" t="s">
        <v>143</v>
      </c>
      <c r="I150" s="292"/>
      <c r="J150" s="292"/>
      <c r="K150" s="292"/>
      <c r="L150" s="292"/>
      <c r="M150" s="292"/>
      <c r="N150" s="292"/>
    </row>
    <row r="151" spans="3:14" ht="13.5">
      <c r="C151" s="1" t="s">
        <v>280</v>
      </c>
      <c r="D151" s="181" t="s">
        <v>79</v>
      </c>
      <c r="E151" s="82">
        <v>1000</v>
      </c>
      <c r="F151" s="98">
        <v>1000</v>
      </c>
      <c r="G151" s="5"/>
      <c r="H151" s="333" t="s">
        <v>907</v>
      </c>
      <c r="I151" s="292"/>
      <c r="J151" s="292"/>
      <c r="K151" s="292"/>
      <c r="L151" s="292"/>
      <c r="M151" s="292"/>
      <c r="N151" s="292"/>
    </row>
    <row r="152" spans="3:14" ht="13.5">
      <c r="C152" s="1"/>
      <c r="D152" s="5"/>
      <c r="E152" s="82"/>
      <c r="F152" s="98"/>
      <c r="G152" s="5"/>
      <c r="H152" s="333"/>
      <c r="I152" s="292"/>
      <c r="J152" s="292"/>
      <c r="K152" s="292"/>
      <c r="L152" s="292"/>
      <c r="M152" s="292"/>
      <c r="N152" s="292"/>
    </row>
    <row r="153" spans="3:14" ht="13.5">
      <c r="C153" s="1" t="s">
        <v>413</v>
      </c>
      <c r="D153" s="13">
        <f>COUNTA(D135:D151)</f>
        <v>17</v>
      </c>
      <c r="E153" s="82">
        <f>AVERAGE(E135:E151)</f>
        <v>6844</v>
      </c>
      <c r="F153" s="98">
        <f>AVERAGE(F135:F151)</f>
        <v>209.0909090909091</v>
      </c>
      <c r="G153" s="13">
        <f>COUNTA(G135:G151)</f>
        <v>0</v>
      </c>
      <c r="H153" s="333"/>
      <c r="I153" s="292"/>
      <c r="J153" s="292"/>
      <c r="K153" s="292"/>
      <c r="L153" s="292"/>
      <c r="M153" s="292"/>
      <c r="N153" s="292"/>
    </row>
    <row r="154" spans="3:11" ht="13.5">
      <c r="C154" s="294" t="s">
        <v>461</v>
      </c>
      <c r="D154" s="294"/>
      <c r="E154" s="294"/>
      <c r="F154" s="294"/>
      <c r="G154" s="294"/>
      <c r="H154" s="294"/>
      <c r="I154" s="294"/>
      <c r="J154" s="294"/>
      <c r="K154" s="294"/>
    </row>
    <row r="155" spans="3:8" ht="13.5">
      <c r="C155" s="294" t="s">
        <v>462</v>
      </c>
      <c r="D155" s="294"/>
      <c r="E155" s="294"/>
      <c r="F155" s="294"/>
      <c r="G155" s="294"/>
      <c r="H155" s="294"/>
    </row>
    <row r="156" spans="3:12" ht="13.5">
      <c r="C156" s="1"/>
      <c r="D156" s="2" t="s">
        <v>463</v>
      </c>
      <c r="E156" s="9" t="s">
        <v>464</v>
      </c>
      <c r="F156" s="337" t="s">
        <v>465</v>
      </c>
      <c r="G156" s="295"/>
      <c r="H156" s="295"/>
      <c r="I156" s="295"/>
      <c r="J156" s="295"/>
      <c r="K156" s="295"/>
      <c r="L156" s="295"/>
    </row>
    <row r="157" spans="3:12" ht="13.5">
      <c r="C157" s="1" t="s">
        <v>264</v>
      </c>
      <c r="D157" s="9" t="s">
        <v>681</v>
      </c>
      <c r="E157" s="5"/>
      <c r="F157" s="333"/>
      <c r="G157" s="292"/>
      <c r="H157" s="292"/>
      <c r="I157" s="292"/>
      <c r="J157" s="292"/>
      <c r="K157" s="292"/>
      <c r="L157" s="292"/>
    </row>
    <row r="158" spans="3:12" ht="13.5">
      <c r="C158" s="1" t="s">
        <v>265</v>
      </c>
      <c r="D158" s="9" t="s">
        <v>675</v>
      </c>
      <c r="E158" s="5"/>
      <c r="F158" s="333"/>
      <c r="G158" s="292"/>
      <c r="H158" s="292"/>
      <c r="I158" s="292"/>
      <c r="J158" s="292"/>
      <c r="K158" s="292"/>
      <c r="L158" s="292"/>
    </row>
    <row r="159" spans="3:12" ht="13.5">
      <c r="C159" s="1" t="s">
        <v>266</v>
      </c>
      <c r="D159" s="9" t="s">
        <v>675</v>
      </c>
      <c r="E159" s="5"/>
      <c r="F159" s="333"/>
      <c r="G159" s="292"/>
      <c r="H159" s="292"/>
      <c r="I159" s="292"/>
      <c r="J159" s="292"/>
      <c r="K159" s="292"/>
      <c r="L159" s="292"/>
    </row>
    <row r="160" spans="3:12" ht="13.5">
      <c r="C160" s="1" t="s">
        <v>267</v>
      </c>
      <c r="D160" s="9" t="s">
        <v>675</v>
      </c>
      <c r="E160" s="5"/>
      <c r="F160" s="333"/>
      <c r="G160" s="292"/>
      <c r="H160" s="292"/>
      <c r="I160" s="292"/>
      <c r="J160" s="292"/>
      <c r="K160" s="292"/>
      <c r="L160" s="292"/>
    </row>
    <row r="161" spans="3:12" ht="13.5">
      <c r="C161" s="1" t="s">
        <v>268</v>
      </c>
      <c r="D161" s="9" t="s">
        <v>675</v>
      </c>
      <c r="E161" s="5"/>
      <c r="F161" s="333"/>
      <c r="G161" s="292"/>
      <c r="H161" s="292"/>
      <c r="I161" s="292"/>
      <c r="J161" s="292"/>
      <c r="K161" s="292"/>
      <c r="L161" s="292"/>
    </row>
    <row r="162" spans="3:12" ht="13.5">
      <c r="C162" s="1" t="s">
        <v>269</v>
      </c>
      <c r="D162" s="214" t="s">
        <v>79</v>
      </c>
      <c r="E162" s="5"/>
      <c r="F162" s="333"/>
      <c r="G162" s="292"/>
      <c r="H162" s="292"/>
      <c r="I162" s="292"/>
      <c r="J162" s="292"/>
      <c r="K162" s="292"/>
      <c r="L162" s="292"/>
    </row>
    <row r="163" spans="3:12" ht="13.5">
      <c r="C163" s="1" t="s">
        <v>270</v>
      </c>
      <c r="D163" s="9" t="s">
        <v>675</v>
      </c>
      <c r="E163" s="5"/>
      <c r="F163" s="333"/>
      <c r="G163" s="292"/>
      <c r="H163" s="292"/>
      <c r="I163" s="292"/>
      <c r="J163" s="292"/>
      <c r="K163" s="292"/>
      <c r="L163" s="292"/>
    </row>
    <row r="164" spans="3:12" ht="13.5">
      <c r="C164" s="1" t="s">
        <v>271</v>
      </c>
      <c r="D164" s="9" t="s">
        <v>675</v>
      </c>
      <c r="E164" s="5"/>
      <c r="F164" s="333"/>
      <c r="G164" s="292"/>
      <c r="H164" s="292"/>
      <c r="I164" s="292"/>
      <c r="J164" s="292"/>
      <c r="K164" s="292"/>
      <c r="L164" s="292"/>
    </row>
    <row r="165" spans="3:12" ht="13.5">
      <c r="C165" s="1" t="s">
        <v>272</v>
      </c>
      <c r="D165" s="9" t="s">
        <v>675</v>
      </c>
      <c r="E165" s="5"/>
      <c r="F165" s="333"/>
      <c r="G165" s="292"/>
      <c r="H165" s="292"/>
      <c r="I165" s="292"/>
      <c r="J165" s="292"/>
      <c r="K165" s="292"/>
      <c r="L165" s="292"/>
    </row>
    <row r="166" spans="3:12" ht="13.5">
      <c r="C166" s="1" t="s">
        <v>273</v>
      </c>
      <c r="D166" s="9" t="s">
        <v>675</v>
      </c>
      <c r="E166" s="5"/>
      <c r="F166" s="333"/>
      <c r="G166" s="292"/>
      <c r="H166" s="292"/>
      <c r="I166" s="292"/>
      <c r="J166" s="292"/>
      <c r="K166" s="292"/>
      <c r="L166" s="292"/>
    </row>
    <row r="167" spans="3:12" ht="13.5">
      <c r="C167" s="1" t="s">
        <v>274</v>
      </c>
      <c r="D167" s="9" t="s">
        <v>675</v>
      </c>
      <c r="E167" s="5"/>
      <c r="F167" s="333"/>
      <c r="G167" s="292"/>
      <c r="H167" s="292"/>
      <c r="I167" s="292"/>
      <c r="J167" s="292"/>
      <c r="K167" s="292"/>
      <c r="L167" s="292"/>
    </row>
    <row r="168" spans="3:12" ht="13.5">
      <c r="C168" s="1" t="s">
        <v>275</v>
      </c>
      <c r="D168" s="9" t="s">
        <v>675</v>
      </c>
      <c r="E168" s="5"/>
      <c r="F168" s="333"/>
      <c r="G168" s="292"/>
      <c r="H168" s="292"/>
      <c r="I168" s="292"/>
      <c r="J168" s="292"/>
      <c r="K168" s="292"/>
      <c r="L168" s="292"/>
    </row>
    <row r="169" spans="3:12" ht="13.5">
      <c r="C169" s="1" t="s">
        <v>276</v>
      </c>
      <c r="D169" s="9" t="s">
        <v>675</v>
      </c>
      <c r="E169" s="5"/>
      <c r="F169" s="333"/>
      <c r="G169" s="292"/>
      <c r="H169" s="292"/>
      <c r="I169" s="292"/>
      <c r="J169" s="292"/>
      <c r="K169" s="292"/>
      <c r="L169" s="292"/>
    </row>
    <row r="170" spans="3:12" ht="13.5">
      <c r="C170" s="1" t="s">
        <v>277</v>
      </c>
      <c r="D170" s="9" t="s">
        <v>675</v>
      </c>
      <c r="E170" s="5"/>
      <c r="F170" s="333"/>
      <c r="G170" s="292"/>
      <c r="H170" s="292"/>
      <c r="I170" s="292"/>
      <c r="J170" s="292"/>
      <c r="K170" s="292"/>
      <c r="L170" s="292"/>
    </row>
    <row r="171" spans="3:12" ht="13.5">
      <c r="C171" s="1" t="s">
        <v>278</v>
      </c>
      <c r="D171" s="9" t="s">
        <v>675</v>
      </c>
      <c r="E171" s="5"/>
      <c r="F171" s="333"/>
      <c r="G171" s="292"/>
      <c r="H171" s="292"/>
      <c r="I171" s="292"/>
      <c r="J171" s="292"/>
      <c r="K171" s="292"/>
      <c r="L171" s="292"/>
    </row>
    <row r="172" spans="3:12" ht="13.5">
      <c r="C172" s="1" t="s">
        <v>279</v>
      </c>
      <c r="D172" s="9" t="s">
        <v>675</v>
      </c>
      <c r="E172" s="5"/>
      <c r="F172" s="333"/>
      <c r="G172" s="292"/>
      <c r="H172" s="292"/>
      <c r="I172" s="292"/>
      <c r="J172" s="292"/>
      <c r="K172" s="292"/>
      <c r="L172" s="292"/>
    </row>
    <row r="173" spans="3:12" ht="13.5">
      <c r="C173" s="1" t="s">
        <v>280</v>
      </c>
      <c r="D173" s="181" t="s">
        <v>79</v>
      </c>
      <c r="E173" s="5"/>
      <c r="F173" s="333"/>
      <c r="G173" s="292"/>
      <c r="H173" s="292"/>
      <c r="I173" s="292"/>
      <c r="J173" s="292"/>
      <c r="K173" s="292"/>
      <c r="L173" s="292"/>
    </row>
    <row r="174" spans="3:12" ht="13.5">
      <c r="C174" s="1"/>
      <c r="D174" s="1"/>
      <c r="E174" s="5"/>
      <c r="F174" s="333"/>
      <c r="G174" s="292"/>
      <c r="H174" s="292"/>
      <c r="I174" s="292"/>
      <c r="J174" s="292"/>
      <c r="K174" s="292"/>
      <c r="L174" s="292"/>
    </row>
    <row r="175" spans="3:12" ht="13.5">
      <c r="C175" s="1" t="s">
        <v>413</v>
      </c>
      <c r="D175" s="12">
        <f>COUNTA(D157:D173)</f>
        <v>17</v>
      </c>
      <c r="E175" s="13">
        <f>COUNTA(E157:E173)</f>
        <v>0</v>
      </c>
      <c r="F175" s="333"/>
      <c r="G175" s="292"/>
      <c r="H175" s="292"/>
      <c r="I175" s="292"/>
      <c r="J175" s="292"/>
      <c r="K175" s="292"/>
      <c r="L175" s="292"/>
    </row>
    <row r="181" spans="3:8" ht="13.5">
      <c r="C181" s="294" t="s">
        <v>466</v>
      </c>
      <c r="D181" s="294"/>
      <c r="E181" s="294"/>
      <c r="F181" s="294"/>
      <c r="G181" s="294"/>
      <c r="H181" s="294"/>
    </row>
    <row r="182" spans="3:12" ht="13.5">
      <c r="C182" s="1"/>
      <c r="D182" s="2" t="s">
        <v>463</v>
      </c>
      <c r="E182" s="9" t="s">
        <v>464</v>
      </c>
      <c r="F182" s="337" t="s">
        <v>467</v>
      </c>
      <c r="G182" s="295"/>
      <c r="H182" s="295"/>
      <c r="I182" s="295"/>
      <c r="J182" s="295"/>
      <c r="K182" s="295"/>
      <c r="L182" s="295"/>
    </row>
    <row r="183" spans="3:12" ht="13.5">
      <c r="C183" s="1" t="s">
        <v>264</v>
      </c>
      <c r="D183" s="9" t="s">
        <v>681</v>
      </c>
      <c r="E183" s="5"/>
      <c r="F183" s="333"/>
      <c r="G183" s="292"/>
      <c r="H183" s="292"/>
      <c r="I183" s="292"/>
      <c r="J183" s="292"/>
      <c r="K183" s="292"/>
      <c r="L183" s="292"/>
    </row>
    <row r="184" spans="3:12" ht="13.5">
      <c r="C184" s="1" t="s">
        <v>265</v>
      </c>
      <c r="D184" s="9" t="s">
        <v>675</v>
      </c>
      <c r="E184" s="5"/>
      <c r="F184" s="333"/>
      <c r="G184" s="292"/>
      <c r="H184" s="292"/>
      <c r="I184" s="292"/>
      <c r="J184" s="292"/>
      <c r="K184" s="292"/>
      <c r="L184" s="292"/>
    </row>
    <row r="185" spans="3:12" ht="13.5">
      <c r="C185" s="1" t="s">
        <v>266</v>
      </c>
      <c r="D185" s="9" t="s">
        <v>675</v>
      </c>
      <c r="E185" s="5"/>
      <c r="F185" s="333"/>
      <c r="G185" s="292"/>
      <c r="H185" s="292"/>
      <c r="I185" s="292"/>
      <c r="J185" s="292"/>
      <c r="K185" s="292"/>
      <c r="L185" s="292"/>
    </row>
    <row r="186" spans="3:12" ht="13.5">
      <c r="C186" s="1" t="s">
        <v>267</v>
      </c>
      <c r="D186" s="9" t="s">
        <v>675</v>
      </c>
      <c r="E186" s="5"/>
      <c r="F186" s="333"/>
      <c r="G186" s="292"/>
      <c r="H186" s="292"/>
      <c r="I186" s="292"/>
      <c r="J186" s="292"/>
      <c r="K186" s="292"/>
      <c r="L186" s="292"/>
    </row>
    <row r="187" spans="3:12" ht="13.5">
      <c r="C187" s="1" t="s">
        <v>268</v>
      </c>
      <c r="D187" s="9" t="s">
        <v>675</v>
      </c>
      <c r="E187" s="5"/>
      <c r="F187" s="333"/>
      <c r="G187" s="292"/>
      <c r="H187" s="292"/>
      <c r="I187" s="292"/>
      <c r="J187" s="292"/>
      <c r="K187" s="292"/>
      <c r="L187" s="292"/>
    </row>
    <row r="188" spans="3:12" ht="13.5">
      <c r="C188" s="1" t="s">
        <v>269</v>
      </c>
      <c r="D188" s="214" t="s">
        <v>79</v>
      </c>
      <c r="E188" s="5"/>
      <c r="F188" s="333"/>
      <c r="G188" s="292"/>
      <c r="H188" s="292"/>
      <c r="I188" s="292"/>
      <c r="J188" s="292"/>
      <c r="K188" s="292"/>
      <c r="L188" s="292"/>
    </row>
    <row r="189" spans="3:12" ht="13.5">
      <c r="C189" s="1" t="s">
        <v>270</v>
      </c>
      <c r="D189" s="9" t="s">
        <v>675</v>
      </c>
      <c r="E189" s="5"/>
      <c r="F189" s="333"/>
      <c r="G189" s="292"/>
      <c r="H189" s="292"/>
      <c r="I189" s="292"/>
      <c r="J189" s="292"/>
      <c r="K189" s="292"/>
      <c r="L189" s="292"/>
    </row>
    <row r="190" spans="3:12" ht="13.5">
      <c r="C190" s="1" t="s">
        <v>271</v>
      </c>
      <c r="D190" s="9" t="s">
        <v>675</v>
      </c>
      <c r="E190" s="5"/>
      <c r="F190" s="333"/>
      <c r="G190" s="292"/>
      <c r="H190" s="292"/>
      <c r="I190" s="292"/>
      <c r="J190" s="292"/>
      <c r="K190" s="292"/>
      <c r="L190" s="292"/>
    </row>
    <row r="191" spans="3:12" ht="13.5">
      <c r="C191" s="1" t="s">
        <v>272</v>
      </c>
      <c r="D191" s="9" t="s">
        <v>675</v>
      </c>
      <c r="E191" s="5"/>
      <c r="F191" s="333"/>
      <c r="G191" s="292"/>
      <c r="H191" s="292"/>
      <c r="I191" s="292"/>
      <c r="J191" s="292"/>
      <c r="K191" s="292"/>
      <c r="L191" s="292"/>
    </row>
    <row r="192" spans="3:12" ht="13.5">
      <c r="C192" s="1" t="s">
        <v>273</v>
      </c>
      <c r="D192" s="9" t="s">
        <v>675</v>
      </c>
      <c r="E192" s="5"/>
      <c r="F192" s="333"/>
      <c r="G192" s="292"/>
      <c r="H192" s="292"/>
      <c r="I192" s="292"/>
      <c r="J192" s="292"/>
      <c r="K192" s="292"/>
      <c r="L192" s="292"/>
    </row>
    <row r="193" spans="3:12" ht="13.5">
      <c r="C193" s="1" t="s">
        <v>274</v>
      </c>
      <c r="D193" s="9" t="s">
        <v>675</v>
      </c>
      <c r="E193" s="5"/>
      <c r="F193" s="333"/>
      <c r="G193" s="292"/>
      <c r="H193" s="292"/>
      <c r="I193" s="292"/>
      <c r="J193" s="292"/>
      <c r="K193" s="292"/>
      <c r="L193" s="292"/>
    </row>
    <row r="194" spans="3:12" ht="13.5">
      <c r="C194" s="1" t="s">
        <v>275</v>
      </c>
      <c r="D194" s="9" t="s">
        <v>675</v>
      </c>
      <c r="E194" s="5"/>
      <c r="F194" s="333"/>
      <c r="G194" s="292"/>
      <c r="H194" s="292"/>
      <c r="I194" s="292"/>
      <c r="J194" s="292"/>
      <c r="K194" s="292"/>
      <c r="L194" s="292"/>
    </row>
    <row r="195" spans="3:12" ht="13.5">
      <c r="C195" s="1" t="s">
        <v>276</v>
      </c>
      <c r="D195" s="9" t="s">
        <v>675</v>
      </c>
      <c r="E195" s="5"/>
      <c r="F195" s="333"/>
      <c r="G195" s="292"/>
      <c r="H195" s="292"/>
      <c r="I195" s="292"/>
      <c r="J195" s="292"/>
      <c r="K195" s="292"/>
      <c r="L195" s="292"/>
    </row>
    <row r="196" spans="3:12" ht="13.5">
      <c r="C196" s="1" t="s">
        <v>277</v>
      </c>
      <c r="D196" s="9" t="s">
        <v>675</v>
      </c>
      <c r="E196" s="5"/>
      <c r="F196" s="333" t="s">
        <v>208</v>
      </c>
      <c r="G196" s="292"/>
      <c r="H196" s="292"/>
      <c r="I196" s="292"/>
      <c r="J196" s="292"/>
      <c r="K196" s="292"/>
      <c r="L196" s="292"/>
    </row>
    <row r="197" spans="3:12" ht="13.5">
      <c r="C197" s="1" t="s">
        <v>278</v>
      </c>
      <c r="D197" s="9" t="s">
        <v>675</v>
      </c>
      <c r="E197" s="5"/>
      <c r="F197" s="333"/>
      <c r="G197" s="292"/>
      <c r="H197" s="292"/>
      <c r="I197" s="292"/>
      <c r="J197" s="292"/>
      <c r="K197" s="292"/>
      <c r="L197" s="292"/>
    </row>
    <row r="198" spans="3:12" ht="13.5">
      <c r="C198" s="1" t="s">
        <v>279</v>
      </c>
      <c r="D198" s="9" t="s">
        <v>675</v>
      </c>
      <c r="E198" s="5"/>
      <c r="F198" s="333"/>
      <c r="G198" s="292"/>
      <c r="H198" s="292"/>
      <c r="I198" s="292"/>
      <c r="J198" s="292"/>
      <c r="K198" s="292"/>
      <c r="L198" s="292"/>
    </row>
    <row r="199" spans="3:12" ht="13.5">
      <c r="C199" s="1" t="s">
        <v>280</v>
      </c>
      <c r="D199" s="181" t="s">
        <v>79</v>
      </c>
      <c r="E199" s="5"/>
      <c r="F199" s="333"/>
      <c r="G199" s="292"/>
      <c r="H199" s="292"/>
      <c r="I199" s="292"/>
      <c r="J199" s="292"/>
      <c r="K199" s="292"/>
      <c r="L199" s="292"/>
    </row>
    <row r="200" spans="3:12" ht="13.5">
      <c r="C200" s="1"/>
      <c r="D200" s="1"/>
      <c r="E200" s="5"/>
      <c r="F200" s="333"/>
      <c r="G200" s="292"/>
      <c r="H200" s="292"/>
      <c r="I200" s="292"/>
      <c r="J200" s="292"/>
      <c r="K200" s="292"/>
      <c r="L200" s="292"/>
    </row>
    <row r="201" spans="3:12" ht="13.5">
      <c r="C201" s="1" t="s">
        <v>413</v>
      </c>
      <c r="D201" s="12">
        <f>COUNTA(D183:D199)</f>
        <v>17</v>
      </c>
      <c r="E201" s="13">
        <f>COUNTA(E183:E199)</f>
        <v>0</v>
      </c>
      <c r="F201" s="333"/>
      <c r="G201" s="292"/>
      <c r="H201" s="292"/>
      <c r="I201" s="292"/>
      <c r="J201" s="292"/>
      <c r="K201" s="292"/>
      <c r="L201" s="292"/>
    </row>
  </sheetData>
  <sheetProtection/>
  <mergeCells count="112">
    <mergeCell ref="F109:L109"/>
    <mergeCell ref="C3:G3"/>
    <mergeCell ref="C4:G4"/>
    <mergeCell ref="D6:G6"/>
    <mergeCell ref="H6:K6"/>
    <mergeCell ref="L30:O30"/>
    <mergeCell ref="C54:C55"/>
    <mergeCell ref="J93:K93"/>
    <mergeCell ref="D54:E54"/>
    <mergeCell ref="F54:G54"/>
    <mergeCell ref="L54:M54"/>
    <mergeCell ref="L6:O6"/>
    <mergeCell ref="C6:C7"/>
    <mergeCell ref="C107:K107"/>
    <mergeCell ref="H54:I54"/>
    <mergeCell ref="J54:K54"/>
    <mergeCell ref="D83:E83"/>
    <mergeCell ref="J94:K94"/>
    <mergeCell ref="J99:K99"/>
    <mergeCell ref="F110:L110"/>
    <mergeCell ref="F111:L111"/>
    <mergeCell ref="C30:C31"/>
    <mergeCell ref="D30:G30"/>
    <mergeCell ref="H30:K30"/>
    <mergeCell ref="C81:K81"/>
    <mergeCell ref="F83:G83"/>
    <mergeCell ref="C83:C84"/>
    <mergeCell ref="H83:I83"/>
    <mergeCell ref="J91:K91"/>
    <mergeCell ref="F122:L122"/>
    <mergeCell ref="F123:L123"/>
    <mergeCell ref="F112:L112"/>
    <mergeCell ref="F113:L113"/>
    <mergeCell ref="F114:L114"/>
    <mergeCell ref="F115:L115"/>
    <mergeCell ref="F116:L116"/>
    <mergeCell ref="F117:L117"/>
    <mergeCell ref="F128:L128"/>
    <mergeCell ref="C108:E108"/>
    <mergeCell ref="F118:L118"/>
    <mergeCell ref="F119:L119"/>
    <mergeCell ref="F120:L120"/>
    <mergeCell ref="F121:L121"/>
    <mergeCell ref="F124:L124"/>
    <mergeCell ref="F125:L125"/>
    <mergeCell ref="F126:L126"/>
    <mergeCell ref="F127:L127"/>
    <mergeCell ref="C132:K132"/>
    <mergeCell ref="C133:E133"/>
    <mergeCell ref="H134:N134"/>
    <mergeCell ref="H135:N135"/>
    <mergeCell ref="H136:N136"/>
    <mergeCell ref="H137:N137"/>
    <mergeCell ref="H138:N138"/>
    <mergeCell ref="H139:N139"/>
    <mergeCell ref="H140:N140"/>
    <mergeCell ref="H141:N141"/>
    <mergeCell ref="H142:N142"/>
    <mergeCell ref="H143:N143"/>
    <mergeCell ref="H144:N144"/>
    <mergeCell ref="H145:N145"/>
    <mergeCell ref="H146:N146"/>
    <mergeCell ref="H147:N147"/>
    <mergeCell ref="H148:N148"/>
    <mergeCell ref="H149:N149"/>
    <mergeCell ref="H150:N150"/>
    <mergeCell ref="H151:N151"/>
    <mergeCell ref="H152:N152"/>
    <mergeCell ref="H153:N153"/>
    <mergeCell ref="C154:K154"/>
    <mergeCell ref="C155:H155"/>
    <mergeCell ref="F156:L156"/>
    <mergeCell ref="F157:L157"/>
    <mergeCell ref="F158:L158"/>
    <mergeCell ref="F159:L159"/>
    <mergeCell ref="F160:L160"/>
    <mergeCell ref="F161:L161"/>
    <mergeCell ref="F162:L162"/>
    <mergeCell ref="F163:L163"/>
    <mergeCell ref="F164:L164"/>
    <mergeCell ref="F165:L165"/>
    <mergeCell ref="F166:L166"/>
    <mergeCell ref="F167:L167"/>
    <mergeCell ref="F168:L168"/>
    <mergeCell ref="F169:L169"/>
    <mergeCell ref="F170:L170"/>
    <mergeCell ref="F171:L171"/>
    <mergeCell ref="F172:L172"/>
    <mergeCell ref="F173:L173"/>
    <mergeCell ref="F174:L174"/>
    <mergeCell ref="F175:L175"/>
    <mergeCell ref="C181:H181"/>
    <mergeCell ref="F182:L182"/>
    <mergeCell ref="F183:L183"/>
    <mergeCell ref="F184:L184"/>
    <mergeCell ref="F196:L196"/>
    <mergeCell ref="F185:L185"/>
    <mergeCell ref="F186:L186"/>
    <mergeCell ref="F187:L187"/>
    <mergeCell ref="F188:L188"/>
    <mergeCell ref="F189:L189"/>
    <mergeCell ref="F190:L190"/>
    <mergeCell ref="F201:L201"/>
    <mergeCell ref="F191:L191"/>
    <mergeCell ref="F192:L192"/>
    <mergeCell ref="F193:L193"/>
    <mergeCell ref="F194:L194"/>
    <mergeCell ref="F195:L195"/>
    <mergeCell ref="F197:L197"/>
    <mergeCell ref="F198:L198"/>
    <mergeCell ref="F199:L199"/>
    <mergeCell ref="F200:L200"/>
  </mergeCells>
  <printOptions/>
  <pageMargins left="0.7" right="0.7" top="0.75" bottom="0.75" header="0.3" footer="0.3"/>
  <pageSetup fitToHeight="0"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C4:O482"/>
  <sheetViews>
    <sheetView zoomScale="98" zoomScaleNormal="98" zoomScalePageLayoutView="0" workbookViewId="0" topLeftCell="A1">
      <selection activeCell="L28" sqref="L28"/>
    </sheetView>
  </sheetViews>
  <sheetFormatPr defaultColWidth="9.140625" defaultRowHeight="15"/>
  <cols>
    <col min="12" max="12" width="9.00390625" style="0" customWidth="1"/>
  </cols>
  <sheetData>
    <row r="4" spans="3:5" ht="13.5">
      <c r="C4" s="294" t="s">
        <v>468</v>
      </c>
      <c r="D4" s="294"/>
      <c r="E4" s="294"/>
    </row>
    <row r="5" spans="3:6" ht="13.5">
      <c r="C5" s="294" t="s">
        <v>469</v>
      </c>
      <c r="D5" s="294"/>
      <c r="E5" s="294"/>
      <c r="F5" s="294"/>
    </row>
    <row r="6" spans="3:6" ht="13.5">
      <c r="C6" s="348" t="s">
        <v>481</v>
      </c>
      <c r="D6" s="348"/>
      <c r="E6" s="348"/>
      <c r="F6" s="348"/>
    </row>
    <row r="7" spans="3:11" ht="13.5">
      <c r="C7" s="292"/>
      <c r="D7" s="295" t="s">
        <v>474</v>
      </c>
      <c r="E7" s="295"/>
      <c r="F7" s="295"/>
      <c r="G7" s="295"/>
      <c r="H7" s="295" t="s">
        <v>475</v>
      </c>
      <c r="I7" s="295"/>
      <c r="J7" s="295" t="s">
        <v>480</v>
      </c>
      <c r="K7" s="295"/>
    </row>
    <row r="8" spans="3:11" ht="13.5">
      <c r="C8" s="292"/>
      <c r="D8" s="4" t="s">
        <v>470</v>
      </c>
      <c r="E8" s="54" t="s">
        <v>471</v>
      </c>
      <c r="F8" s="54" t="s">
        <v>472</v>
      </c>
      <c r="G8" s="53" t="s">
        <v>473</v>
      </c>
      <c r="H8" s="4" t="s">
        <v>476</v>
      </c>
      <c r="I8" s="28" t="s">
        <v>477</v>
      </c>
      <c r="J8" s="27" t="s">
        <v>478</v>
      </c>
      <c r="K8" s="28" t="s">
        <v>479</v>
      </c>
    </row>
    <row r="9" spans="3:14" ht="13.5">
      <c r="C9" s="1" t="s">
        <v>264</v>
      </c>
      <c r="D9" s="5"/>
      <c r="E9" s="16" t="s">
        <v>681</v>
      </c>
      <c r="F9" s="99"/>
      <c r="G9" s="21"/>
      <c r="H9" s="108" t="s">
        <v>795</v>
      </c>
      <c r="I9" s="10"/>
      <c r="J9" s="5"/>
      <c r="K9" s="10" t="s">
        <v>681</v>
      </c>
      <c r="M9" s="402" t="s">
        <v>105</v>
      </c>
      <c r="N9" s="403"/>
    </row>
    <row r="10" spans="3:14" ht="13.5">
      <c r="C10" s="1" t="s">
        <v>265</v>
      </c>
      <c r="D10" s="5"/>
      <c r="E10" s="16" t="s">
        <v>675</v>
      </c>
      <c r="F10" s="22"/>
      <c r="G10" s="21"/>
      <c r="H10" s="108"/>
      <c r="I10" s="10" t="s">
        <v>683</v>
      </c>
      <c r="J10" s="5"/>
      <c r="K10" s="10" t="s">
        <v>733</v>
      </c>
      <c r="M10" s="403"/>
      <c r="N10" s="403"/>
    </row>
    <row r="11" spans="3:14" ht="13.5">
      <c r="C11" s="1" t="s">
        <v>266</v>
      </c>
      <c r="D11" s="5"/>
      <c r="E11" s="16" t="s">
        <v>675</v>
      </c>
      <c r="F11" s="22"/>
      <c r="G11" s="21"/>
      <c r="H11" s="108"/>
      <c r="I11" s="10" t="s">
        <v>683</v>
      </c>
      <c r="J11" s="5"/>
      <c r="K11" s="10" t="s">
        <v>675</v>
      </c>
      <c r="M11" s="152"/>
      <c r="N11" s="152"/>
    </row>
    <row r="12" spans="3:11" ht="13.5">
      <c r="C12" s="1" t="s">
        <v>267</v>
      </c>
      <c r="D12" s="5"/>
      <c r="E12" s="16" t="s">
        <v>675</v>
      </c>
      <c r="F12" s="22"/>
      <c r="G12" s="21"/>
      <c r="H12" s="108" t="s">
        <v>795</v>
      </c>
      <c r="I12" s="10"/>
      <c r="J12" s="5"/>
      <c r="K12" s="10" t="s">
        <v>675</v>
      </c>
    </row>
    <row r="13" spans="3:11" ht="13.5">
      <c r="C13" s="1" t="s">
        <v>268</v>
      </c>
      <c r="D13" s="5"/>
      <c r="E13" s="16" t="s">
        <v>675</v>
      </c>
      <c r="F13" s="22"/>
      <c r="G13" s="21"/>
      <c r="H13" s="108"/>
      <c r="I13" s="10" t="s">
        <v>683</v>
      </c>
      <c r="J13" s="5"/>
      <c r="K13" s="10" t="s">
        <v>675</v>
      </c>
    </row>
    <row r="14" spans="3:11" ht="13.5">
      <c r="C14" s="1" t="s">
        <v>269</v>
      </c>
      <c r="D14" s="5"/>
      <c r="E14" s="16" t="s">
        <v>79</v>
      </c>
      <c r="F14" s="22"/>
      <c r="G14" s="21"/>
      <c r="H14" s="108"/>
      <c r="I14" s="217" t="s">
        <v>683</v>
      </c>
      <c r="J14" s="5"/>
      <c r="K14" s="217" t="s">
        <v>79</v>
      </c>
    </row>
    <row r="15" spans="3:11" ht="13.5">
      <c r="C15" s="1" t="s">
        <v>270</v>
      </c>
      <c r="D15" s="5"/>
      <c r="E15" s="16" t="s">
        <v>675</v>
      </c>
      <c r="F15" s="22"/>
      <c r="G15" s="21"/>
      <c r="H15" s="108" t="s">
        <v>795</v>
      </c>
      <c r="I15" s="10"/>
      <c r="J15" s="5"/>
      <c r="K15" s="10" t="s">
        <v>675</v>
      </c>
    </row>
    <row r="16" spans="3:11" ht="22.5">
      <c r="C16" s="1" t="s">
        <v>271</v>
      </c>
      <c r="D16" s="5"/>
      <c r="E16" s="16" t="s">
        <v>675</v>
      </c>
      <c r="F16" s="22"/>
      <c r="G16" s="21"/>
      <c r="H16" s="211" t="s">
        <v>981</v>
      </c>
      <c r="I16" s="28" t="s">
        <v>980</v>
      </c>
      <c r="J16" s="5"/>
      <c r="K16" s="10" t="s">
        <v>675</v>
      </c>
    </row>
    <row r="17" spans="3:11" ht="13.5">
      <c r="C17" s="1" t="s">
        <v>272</v>
      </c>
      <c r="D17" s="5"/>
      <c r="E17" s="16" t="s">
        <v>675</v>
      </c>
      <c r="F17" s="22"/>
      <c r="G17" s="21"/>
      <c r="H17" s="108" t="s">
        <v>795</v>
      </c>
      <c r="I17" s="10"/>
      <c r="J17" s="5"/>
      <c r="K17" s="10" t="s">
        <v>675</v>
      </c>
    </row>
    <row r="18" spans="3:11" ht="13.5">
      <c r="C18" s="1" t="s">
        <v>273</v>
      </c>
      <c r="D18" s="16" t="s">
        <v>675</v>
      </c>
      <c r="E18" s="16"/>
      <c r="F18" s="22"/>
      <c r="G18" s="21"/>
      <c r="H18" s="108"/>
      <c r="I18" s="10" t="s">
        <v>683</v>
      </c>
      <c r="J18" s="5"/>
      <c r="K18" s="10" t="s">
        <v>675</v>
      </c>
    </row>
    <row r="19" spans="3:11" ht="13.5">
      <c r="C19" s="1" t="s">
        <v>274</v>
      </c>
      <c r="D19" s="5"/>
      <c r="E19" s="16" t="s">
        <v>675</v>
      </c>
      <c r="F19" s="22"/>
      <c r="G19" s="21"/>
      <c r="H19" s="108" t="s">
        <v>795</v>
      </c>
      <c r="I19" s="10"/>
      <c r="J19" s="5"/>
      <c r="K19" s="10" t="s">
        <v>675</v>
      </c>
    </row>
    <row r="20" spans="3:11" ht="13.5">
      <c r="C20" s="1" t="s">
        <v>275</v>
      </c>
      <c r="D20" s="5"/>
      <c r="E20" s="16" t="s">
        <v>675</v>
      </c>
      <c r="F20" s="22"/>
      <c r="G20" s="21"/>
      <c r="H20" s="151" t="s">
        <v>104</v>
      </c>
      <c r="I20" s="10"/>
      <c r="J20" s="5"/>
      <c r="K20" s="10" t="s">
        <v>675</v>
      </c>
    </row>
    <row r="21" spans="3:11" ht="13.5">
      <c r="C21" s="1" t="s">
        <v>276</v>
      </c>
      <c r="D21" s="5"/>
      <c r="E21" s="16" t="s">
        <v>675</v>
      </c>
      <c r="F21" s="22"/>
      <c r="G21" s="21"/>
      <c r="H21" s="108">
        <v>0</v>
      </c>
      <c r="I21" s="10" t="s">
        <v>683</v>
      </c>
      <c r="J21" s="5"/>
      <c r="K21" s="10" t="s">
        <v>675</v>
      </c>
    </row>
    <row r="22" spans="3:11" ht="13.5">
      <c r="C22" s="1" t="s">
        <v>277</v>
      </c>
      <c r="D22" s="5"/>
      <c r="E22" s="16" t="s">
        <v>675</v>
      </c>
      <c r="F22" s="22"/>
      <c r="G22" s="21"/>
      <c r="H22" s="108">
        <v>0</v>
      </c>
      <c r="I22" s="10" t="s">
        <v>683</v>
      </c>
      <c r="J22" s="5"/>
      <c r="K22" s="10" t="s">
        <v>675</v>
      </c>
    </row>
    <row r="23" spans="3:11" ht="13.5">
      <c r="C23" s="1" t="s">
        <v>278</v>
      </c>
      <c r="D23" s="5"/>
      <c r="E23" s="16" t="s">
        <v>675</v>
      </c>
      <c r="F23" s="22"/>
      <c r="G23" s="21"/>
      <c r="H23" s="151" t="s">
        <v>104</v>
      </c>
      <c r="I23" s="10"/>
      <c r="J23" s="5"/>
      <c r="K23" s="10" t="s">
        <v>675</v>
      </c>
    </row>
    <row r="24" spans="3:11" ht="13.5">
      <c r="C24" s="1" t="s">
        <v>279</v>
      </c>
      <c r="D24" s="5"/>
      <c r="E24" s="16" t="s">
        <v>675</v>
      </c>
      <c r="F24" s="22"/>
      <c r="G24" s="21"/>
      <c r="H24" s="108">
        <v>0</v>
      </c>
      <c r="I24" s="10" t="s">
        <v>683</v>
      </c>
      <c r="J24" s="5"/>
      <c r="K24" s="10" t="s">
        <v>675</v>
      </c>
    </row>
    <row r="25" spans="3:11" ht="13.5">
      <c r="C25" s="1" t="s">
        <v>280</v>
      </c>
      <c r="D25" s="16" t="s">
        <v>79</v>
      </c>
      <c r="E25" s="16"/>
      <c r="F25" s="22"/>
      <c r="G25" s="21"/>
      <c r="H25" s="180"/>
      <c r="I25" s="185" t="s">
        <v>683</v>
      </c>
      <c r="J25" s="5"/>
      <c r="K25" s="185" t="s">
        <v>79</v>
      </c>
    </row>
    <row r="26" spans="3:11" ht="13.5">
      <c r="C26" s="1"/>
      <c r="D26" s="5"/>
      <c r="E26" s="22"/>
      <c r="F26" s="22"/>
      <c r="G26" s="21"/>
      <c r="H26" s="5"/>
      <c r="I26" s="7"/>
      <c r="J26" s="5"/>
      <c r="K26" s="7"/>
    </row>
    <row r="27" spans="3:11" ht="13.5">
      <c r="C27" s="1" t="s">
        <v>413</v>
      </c>
      <c r="D27" s="5">
        <f>COUNTA(D9:D25)</f>
        <v>2</v>
      </c>
      <c r="E27" s="22">
        <f>COUNTA(E9:E25)</f>
        <v>15</v>
      </c>
      <c r="F27" s="22">
        <f>COUNTA(F9:F25)</f>
        <v>0</v>
      </c>
      <c r="G27" s="21">
        <f>COUNTA(G9:G25)</f>
        <v>0</v>
      </c>
      <c r="H27" s="5"/>
      <c r="I27" s="7">
        <f>COUNTA(I9:I25)</f>
        <v>10</v>
      </c>
      <c r="J27" s="5">
        <f>COUNTA(J9:J25)</f>
        <v>0</v>
      </c>
      <c r="K27" s="7">
        <f>COUNTA(K9:K25)</f>
        <v>17</v>
      </c>
    </row>
    <row r="28" spans="3:11" ht="13.5">
      <c r="C28" s="18"/>
      <c r="D28" s="18"/>
      <c r="E28" s="18"/>
      <c r="F28" s="18"/>
      <c r="G28" s="18"/>
      <c r="H28" s="18"/>
      <c r="I28" s="18"/>
      <c r="J28" s="18"/>
      <c r="K28" s="18"/>
    </row>
    <row r="29" spans="3:11" ht="13.5">
      <c r="C29" s="18"/>
      <c r="D29" s="18"/>
      <c r="E29" s="18"/>
      <c r="F29" s="18"/>
      <c r="G29" s="18"/>
      <c r="H29" s="18"/>
      <c r="I29" s="18"/>
      <c r="J29" s="18"/>
      <c r="K29" s="18"/>
    </row>
    <row r="31" spans="3:6" ht="13.5">
      <c r="C31" s="348" t="s">
        <v>482</v>
      </c>
      <c r="D31" s="348"/>
      <c r="E31" s="348"/>
      <c r="F31" s="348"/>
    </row>
    <row r="32" spans="3:11" ht="13.5">
      <c r="C32" s="292"/>
      <c r="D32" s="295" t="s">
        <v>474</v>
      </c>
      <c r="E32" s="295"/>
      <c r="F32" s="295"/>
      <c r="G32" s="295"/>
      <c r="H32" s="295" t="s">
        <v>475</v>
      </c>
      <c r="I32" s="295"/>
      <c r="J32" s="295" t="s">
        <v>480</v>
      </c>
      <c r="K32" s="295"/>
    </row>
    <row r="33" spans="3:11" ht="13.5">
      <c r="C33" s="292"/>
      <c r="D33" s="4" t="s">
        <v>470</v>
      </c>
      <c r="E33" s="54" t="s">
        <v>471</v>
      </c>
      <c r="F33" s="54" t="s">
        <v>472</v>
      </c>
      <c r="G33" s="53" t="s">
        <v>473</v>
      </c>
      <c r="H33" s="4" t="s">
        <v>476</v>
      </c>
      <c r="I33" s="28" t="s">
        <v>477</v>
      </c>
      <c r="J33" s="27" t="s">
        <v>478</v>
      </c>
      <c r="K33" s="28" t="s">
        <v>479</v>
      </c>
    </row>
    <row r="34" spans="3:11" ht="13.5">
      <c r="C34" s="1" t="s">
        <v>264</v>
      </c>
      <c r="D34" s="5"/>
      <c r="E34" s="16" t="s">
        <v>681</v>
      </c>
      <c r="F34" s="22"/>
      <c r="G34" s="21"/>
      <c r="H34" s="5" t="s">
        <v>796</v>
      </c>
      <c r="I34" s="10"/>
      <c r="J34" s="5"/>
      <c r="K34" s="10" t="s">
        <v>681</v>
      </c>
    </row>
    <row r="35" spans="3:14" ht="13.5">
      <c r="C35" s="1" t="s">
        <v>265</v>
      </c>
      <c r="D35" s="5"/>
      <c r="E35" s="16" t="s">
        <v>675</v>
      </c>
      <c r="F35" s="22"/>
      <c r="G35" s="21"/>
      <c r="H35" s="5"/>
      <c r="I35" s="10" t="s">
        <v>683</v>
      </c>
      <c r="J35" s="5"/>
      <c r="K35" s="10" t="s">
        <v>734</v>
      </c>
      <c r="M35" s="402" t="s">
        <v>105</v>
      </c>
      <c r="N35" s="403"/>
    </row>
    <row r="36" spans="3:14" ht="13.5">
      <c r="C36" s="1" t="s">
        <v>266</v>
      </c>
      <c r="D36" s="5"/>
      <c r="E36" s="16" t="s">
        <v>675</v>
      </c>
      <c r="F36" s="22"/>
      <c r="G36" s="21"/>
      <c r="H36" s="5"/>
      <c r="I36" s="10" t="s">
        <v>683</v>
      </c>
      <c r="J36" s="5"/>
      <c r="K36" s="10" t="s">
        <v>675</v>
      </c>
      <c r="M36" s="403"/>
      <c r="N36" s="403"/>
    </row>
    <row r="37" spans="3:11" ht="13.5">
      <c r="C37" s="1" t="s">
        <v>267</v>
      </c>
      <c r="D37" s="5"/>
      <c r="E37" s="16" t="s">
        <v>675</v>
      </c>
      <c r="F37" s="22"/>
      <c r="G37" s="21"/>
      <c r="H37" s="5" t="s">
        <v>796</v>
      </c>
      <c r="I37" s="10"/>
      <c r="J37" s="5"/>
      <c r="K37" s="10" t="s">
        <v>675</v>
      </c>
    </row>
    <row r="38" spans="3:11" ht="13.5">
      <c r="C38" s="1" t="s">
        <v>268</v>
      </c>
      <c r="D38" s="5"/>
      <c r="E38" s="16" t="s">
        <v>675</v>
      </c>
      <c r="F38" s="22"/>
      <c r="G38" s="21"/>
      <c r="H38" s="108"/>
      <c r="I38" s="10" t="s">
        <v>683</v>
      </c>
      <c r="J38" s="5"/>
      <c r="K38" s="10" t="s">
        <v>675</v>
      </c>
    </row>
    <row r="39" spans="3:11" ht="13.5">
      <c r="C39" s="1" t="s">
        <v>269</v>
      </c>
      <c r="D39" s="5"/>
      <c r="E39" s="16" t="s">
        <v>79</v>
      </c>
      <c r="F39" s="22"/>
      <c r="G39" s="21"/>
      <c r="H39" s="5"/>
      <c r="I39" s="217" t="s">
        <v>683</v>
      </c>
      <c r="J39" s="5"/>
      <c r="K39" s="217" t="s">
        <v>79</v>
      </c>
    </row>
    <row r="40" spans="3:14" ht="13.5">
      <c r="C40" s="1" t="s">
        <v>270</v>
      </c>
      <c r="D40" s="5"/>
      <c r="E40" s="16" t="s">
        <v>675</v>
      </c>
      <c r="F40" s="22"/>
      <c r="G40" s="21"/>
      <c r="H40" s="5" t="s">
        <v>796</v>
      </c>
      <c r="I40" s="10"/>
      <c r="J40" s="5"/>
      <c r="K40" s="10" t="s">
        <v>675</v>
      </c>
      <c r="M40" s="404" t="s">
        <v>107</v>
      </c>
      <c r="N40" s="404"/>
    </row>
    <row r="41" spans="3:14" ht="45">
      <c r="C41" s="1" t="s">
        <v>271</v>
      </c>
      <c r="D41" s="5"/>
      <c r="E41" s="16" t="s">
        <v>675</v>
      </c>
      <c r="F41" s="22"/>
      <c r="G41" s="21"/>
      <c r="H41" s="211" t="s">
        <v>982</v>
      </c>
      <c r="I41" s="28" t="s">
        <v>980</v>
      </c>
      <c r="J41" s="5"/>
      <c r="K41" s="10" t="s">
        <v>675</v>
      </c>
      <c r="M41" s="404"/>
      <c r="N41" s="404"/>
    </row>
    <row r="42" spans="3:14" ht="13.5">
      <c r="C42" s="1" t="s">
        <v>272</v>
      </c>
      <c r="D42" s="5"/>
      <c r="E42" s="16" t="s">
        <v>675</v>
      </c>
      <c r="F42" s="22"/>
      <c r="G42" s="21"/>
      <c r="H42" s="5" t="s">
        <v>796</v>
      </c>
      <c r="I42" s="10"/>
      <c r="J42" s="5"/>
      <c r="K42" s="10" t="s">
        <v>675</v>
      </c>
      <c r="M42" s="404"/>
      <c r="N42" s="404"/>
    </row>
    <row r="43" spans="3:11" ht="13.5">
      <c r="C43" s="1" t="s">
        <v>273</v>
      </c>
      <c r="D43" s="16" t="s">
        <v>675</v>
      </c>
      <c r="E43" s="16"/>
      <c r="F43" s="22"/>
      <c r="G43" s="21"/>
      <c r="H43" s="108"/>
      <c r="I43" s="10" t="s">
        <v>683</v>
      </c>
      <c r="J43" s="5"/>
      <c r="K43" s="10" t="s">
        <v>675</v>
      </c>
    </row>
    <row r="44" spans="3:11" ht="13.5">
      <c r="C44" s="1" t="s">
        <v>274</v>
      </c>
      <c r="D44" s="5"/>
      <c r="E44" s="16" t="s">
        <v>675</v>
      </c>
      <c r="F44" s="22"/>
      <c r="G44" s="21"/>
      <c r="H44" s="5">
        <v>400</v>
      </c>
      <c r="I44" s="10"/>
      <c r="J44" s="5"/>
      <c r="K44" s="10" t="s">
        <v>675</v>
      </c>
    </row>
    <row r="45" spans="3:11" ht="13.5">
      <c r="C45" s="1" t="s">
        <v>275</v>
      </c>
      <c r="D45" s="5"/>
      <c r="E45" s="16" t="s">
        <v>675</v>
      </c>
      <c r="F45" s="22"/>
      <c r="G45" s="21"/>
      <c r="H45" s="4" t="s">
        <v>106</v>
      </c>
      <c r="I45" s="10"/>
      <c r="J45" s="5"/>
      <c r="K45" s="10" t="s">
        <v>675</v>
      </c>
    </row>
    <row r="46" spans="3:11" ht="13.5">
      <c r="C46" s="1" t="s">
        <v>276</v>
      </c>
      <c r="D46" s="5"/>
      <c r="E46" s="16" t="s">
        <v>675</v>
      </c>
      <c r="F46" s="22"/>
      <c r="G46" s="21"/>
      <c r="H46" s="108">
        <v>0</v>
      </c>
      <c r="I46" s="10" t="s">
        <v>683</v>
      </c>
      <c r="J46" s="5"/>
      <c r="K46" s="10" t="s">
        <v>675</v>
      </c>
    </row>
    <row r="47" spans="3:11" ht="13.5">
      <c r="C47" s="1" t="s">
        <v>277</v>
      </c>
      <c r="D47" s="5"/>
      <c r="E47" s="16" t="s">
        <v>675</v>
      </c>
      <c r="F47" s="22"/>
      <c r="G47" s="21"/>
      <c r="H47" s="108">
        <v>0</v>
      </c>
      <c r="I47" s="10" t="s">
        <v>683</v>
      </c>
      <c r="J47" s="5"/>
      <c r="K47" s="10" t="s">
        <v>675</v>
      </c>
    </row>
    <row r="48" spans="3:11" ht="13.5">
      <c r="C48" s="1" t="s">
        <v>278</v>
      </c>
      <c r="D48" s="5"/>
      <c r="E48" s="16" t="s">
        <v>675</v>
      </c>
      <c r="F48" s="22"/>
      <c r="G48" s="21"/>
      <c r="H48" s="151" t="s">
        <v>104</v>
      </c>
      <c r="I48" s="10"/>
      <c r="J48" s="5"/>
      <c r="K48" s="10" t="s">
        <v>675</v>
      </c>
    </row>
    <row r="49" spans="3:11" ht="13.5">
      <c r="C49" s="1" t="s">
        <v>279</v>
      </c>
      <c r="D49" s="5"/>
      <c r="E49" s="16" t="s">
        <v>675</v>
      </c>
      <c r="F49" s="22"/>
      <c r="G49" s="21"/>
      <c r="H49" s="108">
        <v>0</v>
      </c>
      <c r="I49" s="10" t="s">
        <v>683</v>
      </c>
      <c r="J49" s="5"/>
      <c r="K49" s="10" t="s">
        <v>675</v>
      </c>
    </row>
    <row r="50" spans="3:11" ht="13.5">
      <c r="C50" s="1" t="s">
        <v>280</v>
      </c>
      <c r="D50" s="16" t="s">
        <v>79</v>
      </c>
      <c r="E50" s="16"/>
      <c r="F50" s="22"/>
      <c r="G50" s="21"/>
      <c r="H50" s="180"/>
      <c r="I50" s="185" t="s">
        <v>683</v>
      </c>
      <c r="J50" s="5"/>
      <c r="K50" s="185" t="s">
        <v>79</v>
      </c>
    </row>
    <row r="51" spans="3:11" ht="13.5">
      <c r="C51" s="1"/>
      <c r="D51" s="5"/>
      <c r="E51" s="22"/>
      <c r="F51" s="22"/>
      <c r="G51" s="21"/>
      <c r="H51" s="5"/>
      <c r="I51" s="7"/>
      <c r="J51" s="5"/>
      <c r="K51" s="7"/>
    </row>
    <row r="52" spans="3:11" ht="13.5">
      <c r="C52" s="1" t="s">
        <v>413</v>
      </c>
      <c r="D52" s="13">
        <f>COUNTA(D34:D50)</f>
        <v>2</v>
      </c>
      <c r="E52" s="17">
        <f>COUNTA(E34:E50)</f>
        <v>15</v>
      </c>
      <c r="F52" s="17">
        <f>COUNTA(F34:F50)</f>
        <v>0</v>
      </c>
      <c r="G52" s="15">
        <f>COUNTA(G34:G50)</f>
        <v>0</v>
      </c>
      <c r="H52" s="13"/>
      <c r="I52" s="26">
        <f>COUNTA(I34:I50)</f>
        <v>10</v>
      </c>
      <c r="J52" s="13">
        <f>COUNTA(J34:J50)</f>
        <v>0</v>
      </c>
      <c r="K52" s="26">
        <f>COUNTA(K34:K50)</f>
        <v>17</v>
      </c>
    </row>
    <row r="53" spans="3:11" ht="13.5">
      <c r="C53" s="18"/>
      <c r="D53" s="18"/>
      <c r="E53" s="18"/>
      <c r="F53" s="18"/>
      <c r="G53" s="18"/>
      <c r="H53" s="18"/>
      <c r="I53" s="18"/>
      <c r="J53" s="18"/>
      <c r="K53" s="18"/>
    </row>
    <row r="54" spans="3:11" ht="13.5">
      <c r="C54" s="18"/>
      <c r="D54" s="18"/>
      <c r="E54" s="18"/>
      <c r="F54" s="18"/>
      <c r="G54" s="18"/>
      <c r="H54" s="18"/>
      <c r="I54" s="18"/>
      <c r="J54" s="18"/>
      <c r="K54" s="18"/>
    </row>
    <row r="56" spans="3:6" ht="13.5">
      <c r="C56" s="348" t="s">
        <v>483</v>
      </c>
      <c r="D56" s="348"/>
      <c r="E56" s="348"/>
      <c r="F56" s="348"/>
    </row>
    <row r="57" spans="3:12" ht="13.5">
      <c r="C57" s="292"/>
      <c r="D57" s="295" t="s">
        <v>474</v>
      </c>
      <c r="E57" s="295"/>
      <c r="F57" s="295"/>
      <c r="G57" s="295"/>
      <c r="H57" s="295" t="s">
        <v>475</v>
      </c>
      <c r="I57" s="295"/>
      <c r="J57" s="295" t="s">
        <v>480</v>
      </c>
      <c r="K57" s="295"/>
      <c r="L57" s="400" t="s">
        <v>484</v>
      </c>
    </row>
    <row r="58" spans="3:12" ht="13.5">
      <c r="C58" s="292"/>
      <c r="D58" s="4" t="s">
        <v>470</v>
      </c>
      <c r="E58" s="54" t="s">
        <v>471</v>
      </c>
      <c r="F58" s="54" t="s">
        <v>472</v>
      </c>
      <c r="G58" s="53" t="s">
        <v>473</v>
      </c>
      <c r="H58" s="4" t="s">
        <v>476</v>
      </c>
      <c r="I58" s="28" t="s">
        <v>477</v>
      </c>
      <c r="J58" s="27" t="s">
        <v>478</v>
      </c>
      <c r="K58" s="28" t="s">
        <v>479</v>
      </c>
      <c r="L58" s="401"/>
    </row>
    <row r="59" spans="3:12" ht="13.5">
      <c r="C59" s="1" t="s">
        <v>264</v>
      </c>
      <c r="D59" s="5"/>
      <c r="E59" s="22"/>
      <c r="F59" s="22"/>
      <c r="G59" s="21"/>
      <c r="H59" s="5"/>
      <c r="I59" s="7"/>
      <c r="J59" s="5"/>
      <c r="K59" s="7"/>
      <c r="L59" s="219"/>
    </row>
    <row r="60" spans="3:12" ht="13.5">
      <c r="C60" s="1" t="s">
        <v>265</v>
      </c>
      <c r="D60" s="5"/>
      <c r="E60" s="22"/>
      <c r="F60" s="22"/>
      <c r="G60" s="21"/>
      <c r="H60" s="5"/>
      <c r="I60" s="7"/>
      <c r="J60" s="5"/>
      <c r="K60" s="7"/>
      <c r="L60" s="219"/>
    </row>
    <row r="61" spans="3:12" ht="13.5">
      <c r="C61" s="1" t="s">
        <v>266</v>
      </c>
      <c r="D61" s="5"/>
      <c r="E61" s="16"/>
      <c r="F61" s="22"/>
      <c r="G61" s="21"/>
      <c r="H61" s="5"/>
      <c r="I61" s="10"/>
      <c r="J61" s="5"/>
      <c r="K61" s="10"/>
      <c r="L61" s="219"/>
    </row>
    <row r="62" spans="3:12" ht="13.5">
      <c r="C62" s="1" t="s">
        <v>267</v>
      </c>
      <c r="D62" s="5"/>
      <c r="E62" s="22"/>
      <c r="F62" s="22"/>
      <c r="G62" s="21"/>
      <c r="H62" s="5"/>
      <c r="I62" s="7"/>
      <c r="J62" s="5"/>
      <c r="K62" s="7"/>
      <c r="L62" s="219"/>
    </row>
    <row r="63" spans="3:12" ht="13.5">
      <c r="C63" s="1" t="s">
        <v>268</v>
      </c>
      <c r="D63" s="5"/>
      <c r="E63" s="22"/>
      <c r="F63" s="22"/>
      <c r="G63" s="21"/>
      <c r="H63" s="5"/>
      <c r="I63" s="7"/>
      <c r="J63" s="5"/>
      <c r="K63" s="7"/>
      <c r="L63" s="219"/>
    </row>
    <row r="64" spans="3:12" ht="13.5">
      <c r="C64" s="1" t="s">
        <v>269</v>
      </c>
      <c r="D64" s="5"/>
      <c r="E64" s="22"/>
      <c r="F64" s="22"/>
      <c r="G64" s="21"/>
      <c r="H64" s="5"/>
      <c r="I64" s="7"/>
      <c r="J64" s="5"/>
      <c r="K64" s="7"/>
      <c r="L64" s="219"/>
    </row>
    <row r="65" spans="3:12" ht="13.5">
      <c r="C65" s="1" t="s">
        <v>270</v>
      </c>
      <c r="D65" s="5"/>
      <c r="E65" s="22"/>
      <c r="F65" s="22"/>
      <c r="G65" s="21"/>
      <c r="H65" s="5"/>
      <c r="I65" s="7"/>
      <c r="J65" s="5"/>
      <c r="K65" s="7"/>
      <c r="L65" s="219"/>
    </row>
    <row r="66" spans="3:12" ht="13.5">
      <c r="C66" s="1" t="s">
        <v>271</v>
      </c>
      <c r="D66" s="5"/>
      <c r="E66" s="22"/>
      <c r="F66" s="22"/>
      <c r="G66" s="21"/>
      <c r="H66" s="5"/>
      <c r="I66" s="7"/>
      <c r="J66" s="5"/>
      <c r="K66" s="7"/>
      <c r="L66" s="219"/>
    </row>
    <row r="67" spans="3:12" ht="13.5">
      <c r="C67" s="1" t="s">
        <v>272</v>
      </c>
      <c r="D67" s="5"/>
      <c r="E67" s="22"/>
      <c r="F67" s="22"/>
      <c r="G67" s="21"/>
      <c r="H67" s="5"/>
      <c r="I67" s="7"/>
      <c r="J67" s="5"/>
      <c r="K67" s="7"/>
      <c r="L67" s="219"/>
    </row>
    <row r="68" spans="3:12" ht="13.5">
      <c r="C68" s="1" t="s">
        <v>273</v>
      </c>
      <c r="D68" s="5"/>
      <c r="E68" s="22"/>
      <c r="F68" s="22"/>
      <c r="G68" s="21"/>
      <c r="H68" s="5"/>
      <c r="I68" s="7"/>
      <c r="J68" s="5"/>
      <c r="K68" s="7"/>
      <c r="L68" s="219"/>
    </row>
    <row r="69" spans="3:12" ht="13.5">
      <c r="C69" s="1" t="s">
        <v>274</v>
      </c>
      <c r="D69" s="5"/>
      <c r="E69" s="22"/>
      <c r="F69" s="22"/>
      <c r="G69" s="21"/>
      <c r="H69" s="5"/>
      <c r="I69" s="7"/>
      <c r="J69" s="5"/>
      <c r="K69" s="7"/>
      <c r="L69" s="219"/>
    </row>
    <row r="70" spans="3:12" ht="13.5">
      <c r="C70" s="1" t="s">
        <v>275</v>
      </c>
      <c r="D70" s="5"/>
      <c r="E70" s="22"/>
      <c r="F70" s="22"/>
      <c r="G70" s="21"/>
      <c r="H70" s="5"/>
      <c r="I70" s="7"/>
      <c r="J70" s="5"/>
      <c r="K70" s="7"/>
      <c r="L70" s="219"/>
    </row>
    <row r="71" spans="3:12" ht="13.5">
      <c r="C71" s="1" t="s">
        <v>276</v>
      </c>
      <c r="D71" s="5"/>
      <c r="E71" s="22"/>
      <c r="F71" s="22"/>
      <c r="G71" s="21"/>
      <c r="H71" s="5"/>
      <c r="I71" s="7"/>
      <c r="J71" s="5"/>
      <c r="K71" s="7"/>
      <c r="L71" s="219"/>
    </row>
    <row r="72" spans="3:12" ht="13.5">
      <c r="C72" s="1" t="s">
        <v>277</v>
      </c>
      <c r="D72" s="5"/>
      <c r="E72" s="22"/>
      <c r="F72" s="22"/>
      <c r="G72" s="21"/>
      <c r="H72" s="5"/>
      <c r="I72" s="7"/>
      <c r="J72" s="5"/>
      <c r="K72" s="7"/>
      <c r="L72" s="219"/>
    </row>
    <row r="73" spans="3:12" ht="13.5">
      <c r="C73" s="1" t="s">
        <v>278</v>
      </c>
      <c r="D73" s="5"/>
      <c r="E73" s="22"/>
      <c r="F73" s="22"/>
      <c r="G73" s="21"/>
      <c r="H73" s="5"/>
      <c r="I73" s="7"/>
      <c r="J73" s="5"/>
      <c r="K73" s="7"/>
      <c r="L73" s="219"/>
    </row>
    <row r="74" spans="3:12" ht="13.5">
      <c r="C74" s="1" t="s">
        <v>279</v>
      </c>
      <c r="D74" s="220" t="s">
        <v>683</v>
      </c>
      <c r="E74" s="22"/>
      <c r="F74" s="22"/>
      <c r="G74" s="21"/>
      <c r="H74" s="5"/>
      <c r="I74" s="221" t="s">
        <v>683</v>
      </c>
      <c r="J74" s="5"/>
      <c r="K74" s="221" t="s">
        <v>79</v>
      </c>
      <c r="L74" s="237">
        <v>43556</v>
      </c>
    </row>
    <row r="75" spans="3:12" ht="13.5">
      <c r="C75" s="1" t="s">
        <v>280</v>
      </c>
      <c r="D75" s="5"/>
      <c r="E75" s="22"/>
      <c r="F75" s="22"/>
      <c r="G75" s="21"/>
      <c r="H75" s="5"/>
      <c r="I75" s="7"/>
      <c r="J75" s="5"/>
      <c r="K75" s="7"/>
      <c r="L75" s="219"/>
    </row>
    <row r="76" spans="3:12" ht="13.5">
      <c r="C76" s="1"/>
      <c r="D76" s="5"/>
      <c r="E76" s="22"/>
      <c r="F76" s="22"/>
      <c r="G76" s="21"/>
      <c r="H76" s="5"/>
      <c r="I76" s="7"/>
      <c r="J76" s="5"/>
      <c r="K76" s="7"/>
      <c r="L76" s="219"/>
    </row>
    <row r="77" spans="3:12" ht="13.5">
      <c r="C77" s="1" t="s">
        <v>413</v>
      </c>
      <c r="D77" s="5">
        <f>COUNTA(D59:D75)</f>
        <v>1</v>
      </c>
      <c r="E77" s="22">
        <f>COUNTA(E59:E75)</f>
        <v>0</v>
      </c>
      <c r="F77" s="22">
        <f>COUNTA(F59:F75)</f>
        <v>0</v>
      </c>
      <c r="G77" s="21">
        <f>COUNTA(G59:G75)</f>
        <v>0</v>
      </c>
      <c r="H77" s="5" t="e">
        <f>AVERAGE(H59:H75)</f>
        <v>#DIV/0!</v>
      </c>
      <c r="I77" s="7">
        <f>COUNTA(I59:I75)</f>
        <v>1</v>
      </c>
      <c r="J77" s="5">
        <f>COUNTA(J59:J75)</f>
        <v>0</v>
      </c>
      <c r="K77" s="7">
        <f>COUNTA(K59:K75)</f>
        <v>1</v>
      </c>
      <c r="L77" s="219"/>
    </row>
    <row r="82" spans="3:6" ht="13.5">
      <c r="C82" s="348" t="s">
        <v>485</v>
      </c>
      <c r="D82" s="348"/>
      <c r="E82" s="348"/>
      <c r="F82" s="348"/>
    </row>
    <row r="83" spans="3:12" ht="13.5">
      <c r="C83" s="292"/>
      <c r="D83" s="295" t="s">
        <v>474</v>
      </c>
      <c r="E83" s="295"/>
      <c r="F83" s="295"/>
      <c r="G83" s="295"/>
      <c r="H83" s="295" t="s">
        <v>475</v>
      </c>
      <c r="I83" s="295"/>
      <c r="J83" s="295" t="s">
        <v>480</v>
      </c>
      <c r="K83" s="295"/>
      <c r="L83" s="400" t="s">
        <v>484</v>
      </c>
    </row>
    <row r="84" spans="3:12" ht="13.5">
      <c r="C84" s="292"/>
      <c r="D84" s="4" t="s">
        <v>470</v>
      </c>
      <c r="E84" s="54" t="s">
        <v>471</v>
      </c>
      <c r="F84" s="54" t="s">
        <v>472</v>
      </c>
      <c r="G84" s="53" t="s">
        <v>473</v>
      </c>
      <c r="H84" s="4" t="s">
        <v>476</v>
      </c>
      <c r="I84" s="28" t="s">
        <v>477</v>
      </c>
      <c r="J84" s="27" t="s">
        <v>478</v>
      </c>
      <c r="K84" s="28" t="s">
        <v>479</v>
      </c>
      <c r="L84" s="401"/>
    </row>
    <row r="85" spans="3:12" ht="13.5">
      <c r="C85" s="1" t="s">
        <v>264</v>
      </c>
      <c r="D85" s="5"/>
      <c r="E85" s="22"/>
      <c r="F85" s="22"/>
      <c r="G85" s="21"/>
      <c r="H85" s="5"/>
      <c r="I85" s="7"/>
      <c r="J85" s="5"/>
      <c r="K85" s="7"/>
      <c r="L85" s="1"/>
    </row>
    <row r="86" spans="3:12" ht="13.5">
      <c r="C86" s="1" t="s">
        <v>265</v>
      </c>
      <c r="D86" s="5"/>
      <c r="E86" s="22"/>
      <c r="F86" s="22"/>
      <c r="G86" s="21"/>
      <c r="H86" s="5"/>
      <c r="I86" s="7"/>
      <c r="J86" s="5"/>
      <c r="K86" s="7"/>
      <c r="L86" s="1"/>
    </row>
    <row r="87" spans="3:12" ht="13.5">
      <c r="C87" s="1" t="s">
        <v>266</v>
      </c>
      <c r="D87" s="5"/>
      <c r="E87" s="16"/>
      <c r="F87" s="22"/>
      <c r="G87" s="21"/>
      <c r="H87" s="5"/>
      <c r="I87" s="10"/>
      <c r="J87" s="5"/>
      <c r="K87" s="10"/>
      <c r="L87" s="1"/>
    </row>
    <row r="88" spans="3:12" ht="13.5">
      <c r="C88" s="1" t="s">
        <v>267</v>
      </c>
      <c r="D88" s="5"/>
      <c r="E88" s="22"/>
      <c r="F88" s="22"/>
      <c r="G88" s="21"/>
      <c r="H88" s="5"/>
      <c r="I88" s="7"/>
      <c r="J88" s="5"/>
      <c r="K88" s="7"/>
      <c r="L88" s="1"/>
    </row>
    <row r="89" spans="3:12" ht="13.5">
      <c r="C89" s="1" t="s">
        <v>268</v>
      </c>
      <c r="D89" s="5"/>
      <c r="E89" s="22"/>
      <c r="F89" s="22"/>
      <c r="G89" s="21"/>
      <c r="H89" s="5"/>
      <c r="I89" s="7"/>
      <c r="J89" s="5"/>
      <c r="K89" s="7"/>
      <c r="L89" s="1"/>
    </row>
    <row r="90" spans="3:12" ht="13.5">
      <c r="C90" s="1" t="s">
        <v>269</v>
      </c>
      <c r="D90" s="5"/>
      <c r="E90" s="22"/>
      <c r="F90" s="22"/>
      <c r="G90" s="21"/>
      <c r="H90" s="5"/>
      <c r="I90" s="7"/>
      <c r="J90" s="5"/>
      <c r="K90" s="7"/>
      <c r="L90" s="1"/>
    </row>
    <row r="91" spans="3:12" ht="13.5">
      <c r="C91" s="1" t="s">
        <v>270</v>
      </c>
      <c r="D91" s="5"/>
      <c r="E91" s="22"/>
      <c r="F91" s="22"/>
      <c r="G91" s="21"/>
      <c r="H91" s="5"/>
      <c r="I91" s="7"/>
      <c r="J91" s="5"/>
      <c r="K91" s="7"/>
      <c r="L91" s="1"/>
    </row>
    <row r="92" spans="3:12" ht="13.5">
      <c r="C92" s="1" t="s">
        <v>271</v>
      </c>
      <c r="D92" s="5"/>
      <c r="E92" s="22"/>
      <c r="F92" s="22"/>
      <c r="G92" s="21"/>
      <c r="H92" s="5"/>
      <c r="I92" s="7"/>
      <c r="J92" s="5"/>
      <c r="K92" s="7"/>
      <c r="L92" s="1"/>
    </row>
    <row r="93" spans="3:12" ht="13.5">
      <c r="C93" s="1" t="s">
        <v>272</v>
      </c>
      <c r="D93" s="5"/>
      <c r="E93" s="22"/>
      <c r="F93" s="22"/>
      <c r="G93" s="21"/>
      <c r="H93" s="5"/>
      <c r="I93" s="7"/>
      <c r="J93" s="5"/>
      <c r="K93" s="7"/>
      <c r="L93" s="1"/>
    </row>
    <row r="94" spans="3:12" ht="13.5">
      <c r="C94" s="1" t="s">
        <v>273</v>
      </c>
      <c r="D94" s="5"/>
      <c r="E94" s="22"/>
      <c r="F94" s="22"/>
      <c r="G94" s="21"/>
      <c r="H94" s="5"/>
      <c r="I94" s="7"/>
      <c r="J94" s="5"/>
      <c r="K94" s="7"/>
      <c r="L94" s="1"/>
    </row>
    <row r="95" spans="3:12" ht="13.5">
      <c r="C95" s="1" t="s">
        <v>274</v>
      </c>
      <c r="D95" s="5"/>
      <c r="E95" s="22"/>
      <c r="F95" s="22"/>
      <c r="G95" s="21"/>
      <c r="H95" s="5"/>
      <c r="I95" s="7"/>
      <c r="J95" s="5"/>
      <c r="K95" s="7"/>
      <c r="L95" s="1"/>
    </row>
    <row r="96" spans="3:12" ht="13.5">
      <c r="C96" s="1" t="s">
        <v>275</v>
      </c>
      <c r="D96" s="5"/>
      <c r="E96" s="22"/>
      <c r="F96" s="22"/>
      <c r="G96" s="21"/>
      <c r="H96" s="5"/>
      <c r="I96" s="7"/>
      <c r="J96" s="5"/>
      <c r="K96" s="7"/>
      <c r="L96" s="1"/>
    </row>
    <row r="97" spans="3:12" ht="13.5">
      <c r="C97" s="1" t="s">
        <v>276</v>
      </c>
      <c r="D97" s="5"/>
      <c r="E97" s="22"/>
      <c r="F97" s="22"/>
      <c r="G97" s="21"/>
      <c r="H97" s="5"/>
      <c r="I97" s="7"/>
      <c r="J97" s="5"/>
      <c r="K97" s="7"/>
      <c r="L97" s="1"/>
    </row>
    <row r="98" spans="3:12" ht="13.5">
      <c r="C98" s="1" t="s">
        <v>277</v>
      </c>
      <c r="D98" s="5"/>
      <c r="E98" s="22"/>
      <c r="F98" s="22"/>
      <c r="G98" s="21"/>
      <c r="H98" s="5"/>
      <c r="I98" s="7"/>
      <c r="J98" s="5"/>
      <c r="K98" s="7"/>
      <c r="L98" s="1"/>
    </row>
    <row r="99" spans="3:12" ht="13.5">
      <c r="C99" s="1" t="s">
        <v>278</v>
      </c>
      <c r="D99" s="5"/>
      <c r="E99" s="22"/>
      <c r="F99" s="22"/>
      <c r="G99" s="21"/>
      <c r="H99" s="5"/>
      <c r="I99" s="7"/>
      <c r="J99" s="5"/>
      <c r="K99" s="7"/>
      <c r="L99" s="1"/>
    </row>
    <row r="100" spans="3:12" ht="13.5">
      <c r="C100" s="1" t="s">
        <v>279</v>
      </c>
      <c r="D100" s="220" t="s">
        <v>683</v>
      </c>
      <c r="E100" s="22"/>
      <c r="F100" s="22"/>
      <c r="G100" s="21"/>
      <c r="H100" s="5"/>
      <c r="I100" s="221" t="s">
        <v>683</v>
      </c>
      <c r="J100" s="5"/>
      <c r="K100" s="221" t="s">
        <v>79</v>
      </c>
      <c r="L100" s="237">
        <v>43556</v>
      </c>
    </row>
    <row r="101" spans="3:12" ht="13.5">
      <c r="C101" s="1" t="s">
        <v>280</v>
      </c>
      <c r="D101" s="5"/>
      <c r="E101" s="22"/>
      <c r="F101" s="22"/>
      <c r="G101" s="21"/>
      <c r="H101" s="5"/>
      <c r="I101" s="7"/>
      <c r="J101" s="5"/>
      <c r="K101" s="7"/>
      <c r="L101" s="1"/>
    </row>
    <row r="102" spans="3:12" ht="13.5">
      <c r="C102" s="1"/>
      <c r="D102" s="5"/>
      <c r="E102" s="22"/>
      <c r="F102" s="22"/>
      <c r="G102" s="21"/>
      <c r="H102" s="5"/>
      <c r="I102" s="7"/>
      <c r="J102" s="5"/>
      <c r="K102" s="7"/>
      <c r="L102" s="1"/>
    </row>
    <row r="103" spans="3:12" ht="13.5">
      <c r="C103" s="1" t="s">
        <v>413</v>
      </c>
      <c r="D103" s="5">
        <f>COUNTA(D85:D101)</f>
        <v>1</v>
      </c>
      <c r="E103" s="22">
        <f>COUNTA(E85:E101)</f>
        <v>0</v>
      </c>
      <c r="F103" s="22">
        <f>COUNTA(F85:F101)</f>
        <v>0</v>
      </c>
      <c r="G103" s="21">
        <f>COUNTA(G85:G101)</f>
        <v>0</v>
      </c>
      <c r="H103" s="5" t="e">
        <f>AVERAGE(H85:H101)</f>
        <v>#DIV/0!</v>
      </c>
      <c r="I103" s="7">
        <f>COUNTA(I85:I101)</f>
        <v>1</v>
      </c>
      <c r="J103" s="5">
        <f>COUNTA(J85:J101)</f>
        <v>0</v>
      </c>
      <c r="K103" s="7">
        <f>COUNTA(K85:K101)</f>
        <v>1</v>
      </c>
      <c r="L103" s="1"/>
    </row>
    <row r="114" spans="3:6" ht="13.5">
      <c r="C114" s="294" t="s">
        <v>486</v>
      </c>
      <c r="D114" s="294"/>
      <c r="E114" s="294"/>
      <c r="F114" s="294"/>
    </row>
    <row r="116" spans="3:7" ht="13.5">
      <c r="C116" s="292"/>
      <c r="D116" s="295" t="s">
        <v>487</v>
      </c>
      <c r="E116" s="295"/>
      <c r="F116" s="399" t="s">
        <v>490</v>
      </c>
      <c r="G116" s="399" t="s">
        <v>491</v>
      </c>
    </row>
    <row r="117" spans="3:7" ht="13.5">
      <c r="C117" s="292"/>
      <c r="D117" s="9" t="s">
        <v>488</v>
      </c>
      <c r="E117" s="10" t="s">
        <v>489</v>
      </c>
      <c r="F117" s="399"/>
      <c r="G117" s="399"/>
    </row>
    <row r="118" spans="3:8" ht="13.5">
      <c r="C118" s="1" t="s">
        <v>264</v>
      </c>
      <c r="D118" s="13">
        <v>7260</v>
      </c>
      <c r="E118" s="26">
        <v>8713</v>
      </c>
      <c r="F118" s="1"/>
      <c r="G118" s="1"/>
      <c r="H118" t="s">
        <v>682</v>
      </c>
    </row>
    <row r="119" spans="3:7" ht="13.5">
      <c r="C119" s="1" t="s">
        <v>265</v>
      </c>
      <c r="D119" s="13">
        <v>8010</v>
      </c>
      <c r="E119" s="26">
        <v>694</v>
      </c>
      <c r="F119" s="1"/>
      <c r="G119" s="1"/>
    </row>
    <row r="120" spans="3:7" ht="13.5">
      <c r="C120" s="1" t="s">
        <v>266</v>
      </c>
      <c r="D120" s="13">
        <v>8010</v>
      </c>
      <c r="E120" s="26">
        <v>2535</v>
      </c>
      <c r="F120" s="1"/>
      <c r="G120" s="1"/>
    </row>
    <row r="121" spans="3:7" ht="13.5">
      <c r="C121" s="1" t="s">
        <v>267</v>
      </c>
      <c r="D121" s="13">
        <v>8000</v>
      </c>
      <c r="E121" s="26">
        <v>760</v>
      </c>
      <c r="F121" s="1"/>
      <c r="G121" s="1"/>
    </row>
    <row r="122" spans="3:7" ht="13.5">
      <c r="C122" s="1" t="s">
        <v>268</v>
      </c>
      <c r="D122" s="13">
        <v>8228</v>
      </c>
      <c r="E122" s="26">
        <v>567</v>
      </c>
      <c r="F122" s="1"/>
      <c r="G122" s="1"/>
    </row>
    <row r="123" spans="3:7" ht="13.5">
      <c r="C123" s="1" t="s">
        <v>269</v>
      </c>
      <c r="D123" s="13">
        <v>8200</v>
      </c>
      <c r="E123" s="26">
        <v>434</v>
      </c>
      <c r="F123" s="1"/>
      <c r="G123" s="1"/>
    </row>
    <row r="124" spans="3:7" ht="13.5">
      <c r="C124" s="1" t="s">
        <v>270</v>
      </c>
      <c r="D124" s="13">
        <v>8108</v>
      </c>
      <c r="E124" s="26">
        <v>2181</v>
      </c>
      <c r="F124" s="1"/>
      <c r="G124" s="1"/>
    </row>
    <row r="125" spans="3:10" ht="13.5">
      <c r="C125" s="1" t="s">
        <v>271</v>
      </c>
      <c r="D125" s="13"/>
      <c r="E125" s="26"/>
      <c r="F125" s="1"/>
      <c r="G125" s="1"/>
      <c r="H125" s="387" t="s">
        <v>10</v>
      </c>
      <c r="I125" s="294"/>
      <c r="J125" s="294"/>
    </row>
    <row r="126" spans="3:7" ht="13.5">
      <c r="C126" s="1" t="s">
        <v>272</v>
      </c>
      <c r="D126" s="13" t="s">
        <v>36</v>
      </c>
      <c r="E126" s="26">
        <v>471</v>
      </c>
      <c r="F126" s="1"/>
      <c r="G126" s="1"/>
    </row>
    <row r="127" spans="3:7" ht="13.5">
      <c r="C127" s="1" t="s">
        <v>273</v>
      </c>
      <c r="D127" s="13" t="s">
        <v>36</v>
      </c>
      <c r="E127" s="26">
        <v>265</v>
      </c>
      <c r="F127" s="1"/>
      <c r="G127" s="1"/>
    </row>
    <row r="128" spans="3:7" ht="13.5">
      <c r="C128" s="1" t="s">
        <v>274</v>
      </c>
      <c r="D128" s="13">
        <v>8000</v>
      </c>
      <c r="E128" s="26"/>
      <c r="F128" s="1"/>
      <c r="G128" s="1"/>
    </row>
    <row r="129" spans="3:7" ht="13.5">
      <c r="C129" s="1" t="s">
        <v>275</v>
      </c>
      <c r="D129" s="13">
        <v>8420</v>
      </c>
      <c r="E129" s="26">
        <v>2196</v>
      </c>
      <c r="F129" s="1"/>
      <c r="G129" s="1"/>
    </row>
    <row r="130" spans="3:7" ht="13.5">
      <c r="C130" s="1" t="s">
        <v>276</v>
      </c>
      <c r="D130" s="13">
        <v>8400</v>
      </c>
      <c r="E130" s="26">
        <v>272</v>
      </c>
      <c r="F130" s="1"/>
      <c r="G130" s="1"/>
    </row>
    <row r="131" spans="3:8" ht="13.5">
      <c r="C131" s="1" t="s">
        <v>277</v>
      </c>
      <c r="D131" s="13">
        <v>8240</v>
      </c>
      <c r="E131" s="26">
        <v>359</v>
      </c>
      <c r="F131" s="1"/>
      <c r="G131" s="1"/>
      <c r="H131" t="s">
        <v>209</v>
      </c>
    </row>
    <row r="132" spans="3:7" ht="13.5">
      <c r="C132" s="1" t="s">
        <v>278</v>
      </c>
      <c r="D132" s="13">
        <v>8240</v>
      </c>
      <c r="E132" s="26">
        <v>947</v>
      </c>
      <c r="F132" s="1"/>
      <c r="G132" s="1"/>
    </row>
    <row r="133" spans="3:7" ht="13.5">
      <c r="C133" s="1" t="s">
        <v>279</v>
      </c>
      <c r="D133" s="13">
        <v>8240</v>
      </c>
      <c r="E133" s="26">
        <v>296</v>
      </c>
      <c r="F133" s="1"/>
      <c r="G133" s="1"/>
    </row>
    <row r="134" spans="3:7" ht="13.5">
      <c r="C134" s="1" t="s">
        <v>280</v>
      </c>
      <c r="D134" s="13">
        <v>8240</v>
      </c>
      <c r="E134" s="26">
        <v>325</v>
      </c>
      <c r="F134" s="1"/>
      <c r="G134" s="1"/>
    </row>
    <row r="135" spans="3:7" ht="13.5">
      <c r="C135" s="1"/>
      <c r="D135" s="13"/>
      <c r="E135" s="26"/>
      <c r="F135" s="1"/>
      <c r="G135" s="1"/>
    </row>
    <row r="136" spans="3:7" ht="13.5">
      <c r="C136" s="1" t="s">
        <v>413</v>
      </c>
      <c r="D136" s="13">
        <f>AVERAGE(D118:D134)</f>
        <v>8114</v>
      </c>
      <c r="E136" s="26">
        <f>SUM(E118:E134)</f>
        <v>21015</v>
      </c>
      <c r="F136" s="12">
        <f>COUNTA(F118:F134)</f>
        <v>0</v>
      </c>
      <c r="G136" s="12">
        <f>COUNTA(G118:G134)</f>
        <v>0</v>
      </c>
    </row>
    <row r="160" spans="3:6" ht="13.5">
      <c r="C160" s="294" t="s">
        <v>492</v>
      </c>
      <c r="D160" s="294"/>
      <c r="E160" s="294"/>
      <c r="F160" s="294"/>
    </row>
    <row r="162" spans="3:13" ht="13.5">
      <c r="C162" s="292"/>
      <c r="D162" s="322" t="s">
        <v>496</v>
      </c>
      <c r="E162" s="322"/>
      <c r="F162" s="326"/>
      <c r="G162" s="337" t="s">
        <v>497</v>
      </c>
      <c r="H162" s="295"/>
      <c r="I162" s="322" t="s">
        <v>498</v>
      </c>
      <c r="J162" s="322"/>
      <c r="K162" s="326"/>
      <c r="L162" s="395" t="s">
        <v>497</v>
      </c>
      <c r="M162" s="396"/>
    </row>
    <row r="163" spans="3:13" ht="13.5">
      <c r="C163" s="292"/>
      <c r="D163" s="27" t="s">
        <v>493</v>
      </c>
      <c r="E163" s="24" t="s">
        <v>495</v>
      </c>
      <c r="F163" s="56" t="s">
        <v>494</v>
      </c>
      <c r="G163" s="337"/>
      <c r="H163" s="295"/>
      <c r="I163" s="27" t="s">
        <v>499</v>
      </c>
      <c r="J163" s="24" t="s">
        <v>495</v>
      </c>
      <c r="K163" s="56" t="s">
        <v>494</v>
      </c>
      <c r="L163" s="397"/>
      <c r="M163" s="398"/>
    </row>
    <row r="164" spans="3:13" ht="13.5">
      <c r="C164" s="1" t="s">
        <v>264</v>
      </c>
      <c r="D164" s="5"/>
      <c r="E164" s="16"/>
      <c r="F164" s="34"/>
      <c r="G164" s="333"/>
      <c r="H164" s="292"/>
      <c r="I164" s="5"/>
      <c r="J164" s="16"/>
      <c r="K164" s="34"/>
      <c r="L164" s="359"/>
      <c r="M164" s="303"/>
    </row>
    <row r="165" spans="3:13" ht="13.5">
      <c r="C165" s="1" t="s">
        <v>265</v>
      </c>
      <c r="D165" s="5">
        <v>4</v>
      </c>
      <c r="E165" s="16"/>
      <c r="F165" s="34"/>
      <c r="G165" s="333"/>
      <c r="H165" s="292"/>
      <c r="I165" s="5">
        <v>1</v>
      </c>
      <c r="J165" s="16"/>
      <c r="K165" s="34" t="s">
        <v>683</v>
      </c>
      <c r="L165" s="359"/>
      <c r="M165" s="303"/>
    </row>
    <row r="166" spans="3:13" ht="13.5">
      <c r="C166" s="1" t="s">
        <v>266</v>
      </c>
      <c r="D166" s="5">
        <v>3</v>
      </c>
      <c r="E166" s="16" t="s">
        <v>683</v>
      </c>
      <c r="F166" s="34"/>
      <c r="G166" s="333"/>
      <c r="H166" s="292"/>
      <c r="I166" s="5">
        <v>2</v>
      </c>
      <c r="J166" s="16" t="s">
        <v>683</v>
      </c>
      <c r="K166" s="34"/>
      <c r="L166" s="359"/>
      <c r="M166" s="303"/>
    </row>
    <row r="167" spans="3:13" ht="13.5">
      <c r="C167" s="1" t="s">
        <v>267</v>
      </c>
      <c r="D167" s="5">
        <v>0</v>
      </c>
      <c r="E167" s="16"/>
      <c r="F167" s="34" t="s">
        <v>683</v>
      </c>
      <c r="G167" s="333"/>
      <c r="H167" s="292"/>
      <c r="I167" s="5">
        <v>1</v>
      </c>
      <c r="J167" s="16"/>
      <c r="K167" s="34" t="s">
        <v>683</v>
      </c>
      <c r="L167" s="359"/>
      <c r="M167" s="303"/>
    </row>
    <row r="168" spans="3:13" ht="13.5">
      <c r="C168" s="1" t="s">
        <v>268</v>
      </c>
      <c r="D168" s="5">
        <v>3</v>
      </c>
      <c r="E168" s="16" t="s">
        <v>683</v>
      </c>
      <c r="F168" s="34"/>
      <c r="G168" s="333"/>
      <c r="H168" s="292"/>
      <c r="I168" s="5">
        <v>3</v>
      </c>
      <c r="J168" s="16"/>
      <c r="K168" s="34" t="s">
        <v>683</v>
      </c>
      <c r="L168" s="359" t="s">
        <v>823</v>
      </c>
      <c r="M168" s="303"/>
    </row>
    <row r="169" spans="3:13" ht="13.5">
      <c r="C169" s="1" t="s">
        <v>269</v>
      </c>
      <c r="D169" s="5"/>
      <c r="E169" s="16"/>
      <c r="F169" s="34"/>
      <c r="G169" s="333"/>
      <c r="H169" s="292"/>
      <c r="I169" s="5"/>
      <c r="J169" s="16"/>
      <c r="K169" s="34"/>
      <c r="L169" s="359"/>
      <c r="M169" s="303"/>
    </row>
    <row r="170" spans="3:13" ht="45" customHeight="1">
      <c r="C170" s="1" t="s">
        <v>270</v>
      </c>
      <c r="D170" s="5">
        <v>7</v>
      </c>
      <c r="E170" s="16"/>
      <c r="F170" s="34" t="s">
        <v>683</v>
      </c>
      <c r="G170" s="345" t="s">
        <v>869</v>
      </c>
      <c r="H170" s="296"/>
      <c r="I170" s="5">
        <v>5</v>
      </c>
      <c r="J170" s="16"/>
      <c r="K170" s="34" t="s">
        <v>683</v>
      </c>
      <c r="L170" s="392" t="s">
        <v>870</v>
      </c>
      <c r="M170" s="380"/>
    </row>
    <row r="171" spans="3:13" ht="43.5" customHeight="1">
      <c r="C171" s="1" t="s">
        <v>271</v>
      </c>
      <c r="D171" s="5">
        <v>4</v>
      </c>
      <c r="E171" s="16"/>
      <c r="F171" s="34" t="s">
        <v>683</v>
      </c>
      <c r="G171" s="345" t="s">
        <v>11</v>
      </c>
      <c r="H171" s="296"/>
      <c r="I171" s="5">
        <v>3</v>
      </c>
      <c r="J171" s="16"/>
      <c r="K171" s="34" t="s">
        <v>683</v>
      </c>
      <c r="L171" s="392" t="s">
        <v>12</v>
      </c>
      <c r="M171" s="380"/>
    </row>
    <row r="172" spans="3:13" ht="13.5">
      <c r="C172" s="1" t="s">
        <v>272</v>
      </c>
      <c r="D172" s="5">
        <v>3</v>
      </c>
      <c r="E172" s="16" t="s">
        <v>683</v>
      </c>
      <c r="F172" s="34"/>
      <c r="G172" s="333"/>
      <c r="H172" s="292"/>
      <c r="I172" s="5"/>
      <c r="J172" s="16"/>
      <c r="K172" s="34"/>
      <c r="L172" s="393"/>
      <c r="M172" s="394"/>
    </row>
    <row r="173" spans="3:13" ht="57" customHeight="1">
      <c r="C173" s="1" t="s">
        <v>273</v>
      </c>
      <c r="D173" s="5">
        <v>0</v>
      </c>
      <c r="E173" s="16"/>
      <c r="F173" s="16" t="s">
        <v>683</v>
      </c>
      <c r="G173" s="334" t="s">
        <v>57</v>
      </c>
      <c r="H173" s="291"/>
      <c r="I173" s="5">
        <v>0</v>
      </c>
      <c r="J173" s="16"/>
      <c r="K173" s="34" t="s">
        <v>683</v>
      </c>
      <c r="L173" s="390" t="s">
        <v>58</v>
      </c>
      <c r="M173" s="391"/>
    </row>
    <row r="174" spans="3:13" ht="13.5">
      <c r="C174" s="1" t="s">
        <v>274</v>
      </c>
      <c r="D174" s="5">
        <v>0</v>
      </c>
      <c r="E174" s="16"/>
      <c r="F174" s="16" t="s">
        <v>683</v>
      </c>
      <c r="G174" s="335" t="s">
        <v>80</v>
      </c>
      <c r="H174" s="336"/>
      <c r="I174" s="5">
        <v>0</v>
      </c>
      <c r="J174" s="16" t="s">
        <v>683</v>
      </c>
      <c r="K174" s="34"/>
      <c r="L174" s="359"/>
      <c r="M174" s="303"/>
    </row>
    <row r="175" spans="3:13" ht="13.5">
      <c r="C175" s="1" t="s">
        <v>275</v>
      </c>
      <c r="D175" s="5">
        <v>9</v>
      </c>
      <c r="E175" s="16" t="s">
        <v>683</v>
      </c>
      <c r="F175" s="34"/>
      <c r="G175" s="333"/>
      <c r="H175" s="292"/>
      <c r="I175" s="5">
        <v>7</v>
      </c>
      <c r="J175" s="16"/>
      <c r="K175" s="34"/>
      <c r="L175" s="359" t="s">
        <v>108</v>
      </c>
      <c r="M175" s="303"/>
    </row>
    <row r="176" spans="3:13" ht="13.5">
      <c r="C176" s="1" t="s">
        <v>276</v>
      </c>
      <c r="D176" s="5">
        <v>0</v>
      </c>
      <c r="E176" s="16"/>
      <c r="F176" s="16" t="s">
        <v>683</v>
      </c>
      <c r="G176" s="333"/>
      <c r="H176" s="292"/>
      <c r="I176" s="5">
        <v>0</v>
      </c>
      <c r="J176" s="16"/>
      <c r="K176" s="34" t="s">
        <v>683</v>
      </c>
      <c r="L176" s="359"/>
      <c r="M176" s="303"/>
    </row>
    <row r="177" spans="3:13" ht="13.5">
      <c r="C177" s="1" t="s">
        <v>277</v>
      </c>
      <c r="D177" s="5">
        <v>1</v>
      </c>
      <c r="E177" s="16"/>
      <c r="F177" s="16" t="s">
        <v>683</v>
      </c>
      <c r="G177" s="333"/>
      <c r="H177" s="292"/>
      <c r="I177" s="5">
        <v>0</v>
      </c>
      <c r="J177" s="16"/>
      <c r="K177" s="34" t="s">
        <v>683</v>
      </c>
      <c r="L177" s="359"/>
      <c r="M177" s="303"/>
    </row>
    <row r="178" spans="3:13" ht="72" customHeight="1">
      <c r="C178" s="1" t="s">
        <v>278</v>
      </c>
      <c r="D178" s="5">
        <v>7</v>
      </c>
      <c r="E178" s="16" t="s">
        <v>683</v>
      </c>
      <c r="F178" s="34"/>
      <c r="G178" s="333"/>
      <c r="H178" s="292"/>
      <c r="I178" s="5">
        <v>4</v>
      </c>
      <c r="J178" s="16" t="s">
        <v>683</v>
      </c>
      <c r="K178" s="34"/>
      <c r="L178" s="389" t="s">
        <v>254</v>
      </c>
      <c r="M178" s="315"/>
    </row>
    <row r="179" spans="3:13" ht="90" customHeight="1">
      <c r="C179" s="1" t="s">
        <v>279</v>
      </c>
      <c r="D179" s="5">
        <v>0</v>
      </c>
      <c r="E179" s="16"/>
      <c r="F179" s="16" t="s">
        <v>683</v>
      </c>
      <c r="G179" s="334" t="s">
        <v>144</v>
      </c>
      <c r="H179" s="291"/>
      <c r="I179" s="5">
        <v>0</v>
      </c>
      <c r="J179" s="16"/>
      <c r="K179" s="34" t="s">
        <v>683</v>
      </c>
      <c r="L179" s="334" t="s">
        <v>144</v>
      </c>
      <c r="M179" s="291"/>
    </row>
    <row r="180" spans="3:13" ht="24.75" customHeight="1">
      <c r="C180" s="1" t="s">
        <v>280</v>
      </c>
      <c r="D180" s="5">
        <v>0</v>
      </c>
      <c r="E180" s="16"/>
      <c r="F180" s="16" t="s">
        <v>683</v>
      </c>
      <c r="G180" s="388" t="s">
        <v>908</v>
      </c>
      <c r="H180" s="378"/>
      <c r="I180" s="5">
        <v>0</v>
      </c>
      <c r="J180" s="16"/>
      <c r="K180" s="16" t="s">
        <v>683</v>
      </c>
      <c r="L180" s="388" t="s">
        <v>908</v>
      </c>
      <c r="M180" s="378"/>
    </row>
    <row r="181" spans="3:13" ht="13.5">
      <c r="C181" s="1"/>
      <c r="D181" s="5"/>
      <c r="E181" s="22"/>
      <c r="F181" s="57"/>
      <c r="G181" s="333"/>
      <c r="H181" s="292"/>
      <c r="I181" s="5"/>
      <c r="J181" s="22"/>
      <c r="K181" s="57"/>
      <c r="L181" s="359"/>
      <c r="M181" s="303"/>
    </row>
    <row r="182" spans="3:13" ht="13.5">
      <c r="C182" s="1" t="s">
        <v>413</v>
      </c>
      <c r="D182" s="13">
        <f>SUM(D164:D180)</f>
        <v>41</v>
      </c>
      <c r="E182" s="17">
        <f>COUNTA(E164:E180)</f>
        <v>5</v>
      </c>
      <c r="F182" s="37">
        <f>COUNTA(F164:F180)</f>
        <v>9</v>
      </c>
      <c r="G182" s="333"/>
      <c r="H182" s="292"/>
      <c r="I182" s="13">
        <f>SUM(I164:I180)</f>
        <v>26</v>
      </c>
      <c r="J182" s="17">
        <f>COUNTA(J164:J180)</f>
        <v>3</v>
      </c>
      <c r="K182" s="37">
        <f>COUNTA(K164:K180)</f>
        <v>10</v>
      </c>
      <c r="L182" s="359"/>
      <c r="M182" s="303"/>
    </row>
    <row r="183" spans="3:13" ht="13.5">
      <c r="C183" s="18"/>
      <c r="D183" s="20"/>
      <c r="E183" s="20"/>
      <c r="F183" s="20"/>
      <c r="G183" s="186"/>
      <c r="H183" s="186"/>
      <c r="I183" s="20"/>
      <c r="J183" s="20"/>
      <c r="K183" s="20"/>
      <c r="L183" s="186"/>
      <c r="M183" s="186"/>
    </row>
    <row r="184" spans="3:13" ht="13.5">
      <c r="C184" s="18"/>
      <c r="D184" s="20"/>
      <c r="E184" s="20"/>
      <c r="F184" s="20"/>
      <c r="G184" s="186"/>
      <c r="H184" s="186"/>
      <c r="I184" s="20"/>
      <c r="J184" s="20"/>
      <c r="K184" s="20"/>
      <c r="L184" s="186"/>
      <c r="M184" s="186"/>
    </row>
    <row r="185" spans="3:13" ht="13.5">
      <c r="C185" s="18"/>
      <c r="D185" s="20"/>
      <c r="E185" s="20"/>
      <c r="F185" s="20"/>
      <c r="G185" s="186"/>
      <c r="H185" s="186"/>
      <c r="I185" s="20"/>
      <c r="J185" s="20"/>
      <c r="K185" s="20"/>
      <c r="L185" s="186"/>
      <c r="M185" s="186"/>
    </row>
    <row r="186" spans="3:13" ht="13.5">
      <c r="C186" s="18"/>
      <c r="D186" s="20"/>
      <c r="E186" s="20"/>
      <c r="F186" s="20"/>
      <c r="G186" s="186"/>
      <c r="H186" s="186"/>
      <c r="I186" s="20"/>
      <c r="J186" s="20"/>
      <c r="K186" s="20"/>
      <c r="L186" s="186"/>
      <c r="M186" s="186"/>
    </row>
    <row r="187" spans="3:13" ht="13.5">
      <c r="C187" s="18"/>
      <c r="D187" s="20"/>
      <c r="E187" s="20"/>
      <c r="F187" s="20"/>
      <c r="G187" s="186"/>
      <c r="H187" s="186"/>
      <c r="I187" s="20"/>
      <c r="J187" s="20"/>
      <c r="K187" s="20"/>
      <c r="L187" s="186"/>
      <c r="M187" s="186"/>
    </row>
    <row r="189" spans="3:5" ht="13.5">
      <c r="C189" s="294" t="s">
        <v>500</v>
      </c>
      <c r="D189" s="294"/>
      <c r="E189" s="294"/>
    </row>
    <row r="191" spans="3:7" ht="13.5">
      <c r="C191" s="1"/>
      <c r="D191" s="9" t="s">
        <v>501</v>
      </c>
      <c r="E191" s="10" t="s">
        <v>502</v>
      </c>
      <c r="F191" s="2" t="s">
        <v>490</v>
      </c>
      <c r="G191" s="2" t="s">
        <v>503</v>
      </c>
    </row>
    <row r="192" spans="3:7" ht="13.5">
      <c r="C192" s="1" t="s">
        <v>264</v>
      </c>
      <c r="D192" s="9"/>
      <c r="E192" s="26"/>
      <c r="F192" s="2"/>
      <c r="G192" s="2"/>
    </row>
    <row r="193" spans="3:7" ht="13.5">
      <c r="C193" s="1" t="s">
        <v>265</v>
      </c>
      <c r="D193" s="9" t="s">
        <v>683</v>
      </c>
      <c r="E193" s="26">
        <v>5</v>
      </c>
      <c r="F193" s="2"/>
      <c r="G193" s="2"/>
    </row>
    <row r="194" spans="3:7" ht="13.5">
      <c r="C194" s="1" t="s">
        <v>266</v>
      </c>
      <c r="D194" s="9" t="s">
        <v>683</v>
      </c>
      <c r="E194" s="26">
        <v>4</v>
      </c>
      <c r="F194" s="2"/>
      <c r="G194" s="2"/>
    </row>
    <row r="195" spans="3:7" ht="13.5">
      <c r="C195" s="1" t="s">
        <v>267</v>
      </c>
      <c r="D195" s="9" t="s">
        <v>683</v>
      </c>
      <c r="E195" s="26">
        <v>1</v>
      </c>
      <c r="F195" s="2"/>
      <c r="G195" s="2"/>
    </row>
    <row r="196" spans="3:7" ht="13.5">
      <c r="C196" s="1" t="s">
        <v>268</v>
      </c>
      <c r="D196" s="9" t="s">
        <v>683</v>
      </c>
      <c r="E196" s="26">
        <v>1</v>
      </c>
      <c r="F196" s="2"/>
      <c r="G196" s="2"/>
    </row>
    <row r="197" spans="3:7" ht="13.5">
      <c r="C197" s="1" t="s">
        <v>269</v>
      </c>
      <c r="D197" s="9"/>
      <c r="E197" s="26"/>
      <c r="F197" s="2"/>
      <c r="G197" s="2" t="s">
        <v>683</v>
      </c>
    </row>
    <row r="198" spans="3:7" ht="13.5">
      <c r="C198" s="1" t="s">
        <v>270</v>
      </c>
      <c r="D198" s="9" t="s">
        <v>683</v>
      </c>
      <c r="E198" s="26">
        <v>2</v>
      </c>
      <c r="F198" s="2"/>
      <c r="G198" s="2"/>
    </row>
    <row r="199" spans="3:7" ht="13.5">
      <c r="C199" s="1" t="s">
        <v>271</v>
      </c>
      <c r="D199" s="9" t="s">
        <v>683</v>
      </c>
      <c r="E199" s="26">
        <v>1</v>
      </c>
      <c r="F199" s="2"/>
      <c r="G199" s="2"/>
    </row>
    <row r="200" spans="3:7" ht="13.5">
      <c r="C200" s="1" t="s">
        <v>272</v>
      </c>
      <c r="D200" s="9" t="s">
        <v>683</v>
      </c>
      <c r="E200" s="26">
        <v>1</v>
      </c>
      <c r="F200" s="2"/>
      <c r="G200" s="2"/>
    </row>
    <row r="201" spans="3:7" ht="13.5">
      <c r="C201" s="1" t="s">
        <v>273</v>
      </c>
      <c r="D201" s="9"/>
      <c r="E201" s="26"/>
      <c r="F201" s="2"/>
      <c r="G201" s="2"/>
    </row>
    <row r="202" spans="3:7" ht="13.5">
      <c r="C202" s="1" t="s">
        <v>274</v>
      </c>
      <c r="D202" s="9" t="s">
        <v>683</v>
      </c>
      <c r="E202" s="26">
        <v>1</v>
      </c>
      <c r="F202" s="2"/>
      <c r="G202" s="2"/>
    </row>
    <row r="203" spans="3:8" ht="13.5">
      <c r="C203" s="1" t="s">
        <v>275</v>
      </c>
      <c r="D203" s="9" t="s">
        <v>683</v>
      </c>
      <c r="E203" s="26">
        <v>1</v>
      </c>
      <c r="F203" s="2"/>
      <c r="G203" s="2"/>
      <c r="H203" t="s">
        <v>109</v>
      </c>
    </row>
    <row r="204" spans="3:7" ht="13.5">
      <c r="C204" s="1" t="s">
        <v>276</v>
      </c>
      <c r="D204" s="9"/>
      <c r="E204" s="26"/>
      <c r="F204" s="2" t="s">
        <v>683</v>
      </c>
      <c r="G204" s="2"/>
    </row>
    <row r="205" spans="3:7" ht="13.5">
      <c r="C205" s="1" t="s">
        <v>277</v>
      </c>
      <c r="D205" s="9" t="s">
        <v>683</v>
      </c>
      <c r="E205" s="26">
        <v>1</v>
      </c>
      <c r="F205" s="2"/>
      <c r="G205" s="2"/>
    </row>
    <row r="206" spans="3:7" ht="13.5">
      <c r="C206" s="1" t="s">
        <v>278</v>
      </c>
      <c r="D206" s="9"/>
      <c r="E206" s="26"/>
      <c r="F206" s="2" t="s">
        <v>683</v>
      </c>
      <c r="G206" s="2"/>
    </row>
    <row r="207" spans="3:7" ht="13.5">
      <c r="C207" s="1" t="s">
        <v>279</v>
      </c>
      <c r="D207" s="9" t="s">
        <v>683</v>
      </c>
      <c r="E207" s="26">
        <v>1</v>
      </c>
      <c r="F207" s="2"/>
      <c r="G207" s="2"/>
    </row>
    <row r="208" spans="3:7" ht="13.5">
      <c r="C208" s="1" t="s">
        <v>280</v>
      </c>
      <c r="D208" s="181" t="s">
        <v>683</v>
      </c>
      <c r="E208" s="26">
        <v>1</v>
      </c>
      <c r="F208" s="2"/>
      <c r="G208" s="2"/>
    </row>
    <row r="209" spans="3:7" ht="13.5">
      <c r="C209" s="1"/>
      <c r="D209" s="5"/>
      <c r="E209" s="7"/>
      <c r="F209" s="1"/>
      <c r="G209" s="1"/>
    </row>
    <row r="210" spans="3:7" ht="13.5">
      <c r="C210" s="1" t="s">
        <v>413</v>
      </c>
      <c r="D210" s="13">
        <f>COUNTA(D192:D208)</f>
        <v>12</v>
      </c>
      <c r="E210" s="26">
        <f>SUM(E192:E208)</f>
        <v>20</v>
      </c>
      <c r="F210" s="12">
        <f>COUNTA(F192:F208)</f>
        <v>2</v>
      </c>
      <c r="G210" s="12">
        <f>COUNTA(G192:G208)</f>
        <v>1</v>
      </c>
    </row>
    <row r="219" spans="3:5" ht="13.5">
      <c r="C219" s="294" t="s">
        <v>504</v>
      </c>
      <c r="D219" s="294"/>
      <c r="E219" s="294"/>
    </row>
    <row r="221" spans="3:12" ht="13.5">
      <c r="C221" s="292"/>
      <c r="D221" s="322" t="s">
        <v>508</v>
      </c>
      <c r="E221" s="322"/>
      <c r="F221" s="322"/>
      <c r="G221" s="322" t="s">
        <v>511</v>
      </c>
      <c r="H221" s="322"/>
      <c r="I221" s="322" t="s">
        <v>516</v>
      </c>
      <c r="J221" s="322"/>
      <c r="K221" s="322"/>
      <c r="L221" s="322"/>
    </row>
    <row r="222" spans="3:12" ht="13.5">
      <c r="C222" s="292"/>
      <c r="D222" s="27" t="s">
        <v>505</v>
      </c>
      <c r="E222" s="24" t="s">
        <v>506</v>
      </c>
      <c r="F222" s="55" t="s">
        <v>507</v>
      </c>
      <c r="G222" s="27" t="s">
        <v>509</v>
      </c>
      <c r="H222" s="28" t="s">
        <v>510</v>
      </c>
      <c r="I222" s="27" t="s">
        <v>512</v>
      </c>
      <c r="J222" s="24" t="s">
        <v>513</v>
      </c>
      <c r="K222" s="24" t="s">
        <v>514</v>
      </c>
      <c r="L222" s="55" t="s">
        <v>515</v>
      </c>
    </row>
    <row r="223" spans="3:13" ht="13.5">
      <c r="C223" s="1" t="s">
        <v>264</v>
      </c>
      <c r="D223" s="13">
        <v>14</v>
      </c>
      <c r="E223" s="17">
        <v>0</v>
      </c>
      <c r="F223" s="15">
        <v>0</v>
      </c>
      <c r="G223" s="13">
        <v>6300</v>
      </c>
      <c r="H223" s="26"/>
      <c r="I223" s="13">
        <v>4</v>
      </c>
      <c r="J223" s="17">
        <v>6300</v>
      </c>
      <c r="K223" s="16" t="s">
        <v>683</v>
      </c>
      <c r="L223" s="21"/>
      <c r="M223" t="s">
        <v>684</v>
      </c>
    </row>
    <row r="224" spans="3:12" ht="13.5">
      <c r="C224" s="1" t="s">
        <v>265</v>
      </c>
      <c r="D224" s="13">
        <v>14</v>
      </c>
      <c r="E224" s="17">
        <v>1</v>
      </c>
      <c r="F224" s="15">
        <v>1</v>
      </c>
      <c r="G224" s="13"/>
      <c r="H224" s="26">
        <v>101260</v>
      </c>
      <c r="I224" s="13">
        <v>4</v>
      </c>
      <c r="J224" s="17"/>
      <c r="K224" s="16" t="s">
        <v>683</v>
      </c>
      <c r="L224" s="21"/>
    </row>
    <row r="225" spans="3:12" ht="13.5">
      <c r="C225" s="1" t="s">
        <v>266</v>
      </c>
      <c r="D225" s="13">
        <v>14</v>
      </c>
      <c r="E225" s="17">
        <v>0</v>
      </c>
      <c r="F225" s="15">
        <v>0</v>
      </c>
      <c r="G225" s="13"/>
      <c r="H225" s="26">
        <v>101260</v>
      </c>
      <c r="I225" s="13">
        <v>4</v>
      </c>
      <c r="J225" s="17"/>
      <c r="K225" s="16" t="s">
        <v>683</v>
      </c>
      <c r="L225" s="21"/>
    </row>
    <row r="226" spans="3:12" ht="13.5">
      <c r="C226" s="1" t="s">
        <v>267</v>
      </c>
      <c r="D226" s="13">
        <v>14</v>
      </c>
      <c r="E226" s="17">
        <v>0</v>
      </c>
      <c r="F226" s="15">
        <v>0</v>
      </c>
      <c r="G226" s="13">
        <v>104760</v>
      </c>
      <c r="H226" s="26"/>
      <c r="I226" s="13">
        <v>14</v>
      </c>
      <c r="J226" s="17">
        <v>6300</v>
      </c>
      <c r="K226" s="22"/>
      <c r="L226" s="21"/>
    </row>
    <row r="227" spans="3:12" ht="13.5">
      <c r="C227" s="1" t="s">
        <v>268</v>
      </c>
      <c r="D227" s="13">
        <v>14</v>
      </c>
      <c r="E227" s="17">
        <v>2</v>
      </c>
      <c r="F227" s="15">
        <v>0</v>
      </c>
      <c r="G227" s="13">
        <v>98590</v>
      </c>
      <c r="H227" s="26"/>
      <c r="I227" s="13"/>
      <c r="J227" s="17"/>
      <c r="K227" s="22"/>
      <c r="L227" s="21"/>
    </row>
    <row r="228" spans="3:12" ht="13.5">
      <c r="C228" s="1" t="s">
        <v>269</v>
      </c>
      <c r="D228" s="13">
        <v>14</v>
      </c>
      <c r="E228" s="17">
        <v>0</v>
      </c>
      <c r="F228" s="15">
        <v>0</v>
      </c>
      <c r="G228" s="13"/>
      <c r="H228" s="26">
        <v>104760</v>
      </c>
      <c r="I228" s="13">
        <v>14</v>
      </c>
      <c r="J228" s="17">
        <v>6300</v>
      </c>
      <c r="K228" s="16" t="s">
        <v>683</v>
      </c>
      <c r="L228" s="21"/>
    </row>
    <row r="229" spans="3:12" ht="13.5">
      <c r="C229" s="1" t="s">
        <v>270</v>
      </c>
      <c r="D229" s="13">
        <v>14</v>
      </c>
      <c r="E229" s="17">
        <v>0</v>
      </c>
      <c r="F229" s="15">
        <v>0</v>
      </c>
      <c r="G229" s="13"/>
      <c r="H229" s="26">
        <v>98460</v>
      </c>
      <c r="I229" s="13">
        <v>14</v>
      </c>
      <c r="J229" s="17"/>
      <c r="K229" s="16" t="s">
        <v>683</v>
      </c>
      <c r="L229" s="21"/>
    </row>
    <row r="230" spans="3:12" ht="13.5">
      <c r="C230" s="1" t="s">
        <v>271</v>
      </c>
      <c r="D230" s="13">
        <v>14</v>
      </c>
      <c r="E230" s="17">
        <v>0</v>
      </c>
      <c r="F230" s="15"/>
      <c r="G230" s="13">
        <v>104760</v>
      </c>
      <c r="H230" s="26"/>
      <c r="I230" s="13">
        <v>14</v>
      </c>
      <c r="J230" s="17">
        <v>6300</v>
      </c>
      <c r="K230" s="16" t="s">
        <v>683</v>
      </c>
      <c r="L230" s="21"/>
    </row>
    <row r="231" spans="3:12" ht="13.5">
      <c r="C231" s="1" t="s">
        <v>272</v>
      </c>
      <c r="D231" s="13">
        <v>14</v>
      </c>
      <c r="E231" s="17">
        <v>0</v>
      </c>
      <c r="F231" s="15">
        <v>0</v>
      </c>
      <c r="G231" s="13"/>
      <c r="H231" s="26">
        <v>104760</v>
      </c>
      <c r="I231" s="13">
        <v>14</v>
      </c>
      <c r="J231" s="17"/>
      <c r="K231" s="16" t="s">
        <v>683</v>
      </c>
      <c r="L231" s="21"/>
    </row>
    <row r="232" spans="3:12" ht="13.5">
      <c r="C232" s="1" t="s">
        <v>273</v>
      </c>
      <c r="D232" s="13">
        <v>14</v>
      </c>
      <c r="E232" s="17">
        <v>2</v>
      </c>
      <c r="F232" s="15">
        <v>0</v>
      </c>
      <c r="G232" s="13"/>
      <c r="H232" s="26">
        <v>88200</v>
      </c>
      <c r="I232" s="13"/>
      <c r="J232" s="17"/>
      <c r="K232" s="22"/>
      <c r="L232" s="21"/>
    </row>
    <row r="233" spans="3:12" ht="13.5">
      <c r="C233" s="1" t="s">
        <v>274</v>
      </c>
      <c r="D233" s="13">
        <v>14</v>
      </c>
      <c r="E233" s="17">
        <v>2</v>
      </c>
      <c r="F233" s="15">
        <v>1</v>
      </c>
      <c r="G233" s="13">
        <v>97090</v>
      </c>
      <c r="H233" s="26"/>
      <c r="I233" s="13"/>
      <c r="J233" s="17"/>
      <c r="K233" s="22"/>
      <c r="L233" s="21"/>
    </row>
    <row r="234" spans="3:12" ht="13.5">
      <c r="C234" s="1" t="s">
        <v>275</v>
      </c>
      <c r="D234" s="13">
        <v>14</v>
      </c>
      <c r="E234" s="17">
        <v>0</v>
      </c>
      <c r="F234" s="15">
        <v>1</v>
      </c>
      <c r="G234" s="13">
        <v>104760</v>
      </c>
      <c r="H234" s="26"/>
      <c r="I234" s="13">
        <v>4</v>
      </c>
      <c r="J234" s="17"/>
      <c r="K234" s="16" t="s">
        <v>683</v>
      </c>
      <c r="L234" s="21"/>
    </row>
    <row r="235" spans="3:12" ht="13.5">
      <c r="C235" s="1" t="s">
        <v>276</v>
      </c>
      <c r="D235" s="13">
        <v>14</v>
      </c>
      <c r="E235" s="17">
        <v>1</v>
      </c>
      <c r="F235" s="15"/>
      <c r="G235" s="13"/>
      <c r="H235" s="26">
        <v>104560</v>
      </c>
      <c r="I235" s="13">
        <v>4</v>
      </c>
      <c r="J235" s="17">
        <v>6300</v>
      </c>
      <c r="K235" s="16" t="s">
        <v>683</v>
      </c>
      <c r="L235" s="21"/>
    </row>
    <row r="236" spans="3:12" ht="13.5">
      <c r="C236" s="1" t="s">
        <v>277</v>
      </c>
      <c r="D236" s="13">
        <v>14</v>
      </c>
      <c r="E236" s="17">
        <v>0</v>
      </c>
      <c r="F236" s="15">
        <v>1</v>
      </c>
      <c r="G236" s="13"/>
      <c r="H236" s="26">
        <v>106260</v>
      </c>
      <c r="I236" s="13"/>
      <c r="J236" s="17"/>
      <c r="K236" s="22"/>
      <c r="L236" s="21"/>
    </row>
    <row r="237" spans="3:15" ht="13.5">
      <c r="C237" s="1" t="s">
        <v>278</v>
      </c>
      <c r="D237" s="13">
        <v>14</v>
      </c>
      <c r="E237" s="17">
        <v>0</v>
      </c>
      <c r="F237" s="15">
        <v>0</v>
      </c>
      <c r="G237" s="13"/>
      <c r="H237" s="26">
        <v>88200</v>
      </c>
      <c r="I237" s="13">
        <v>3</v>
      </c>
      <c r="J237" s="17"/>
      <c r="K237" s="16" t="s">
        <v>683</v>
      </c>
      <c r="L237" s="21"/>
      <c r="M237" s="387" t="s">
        <v>255</v>
      </c>
      <c r="N237" s="294"/>
      <c r="O237" s="294"/>
    </row>
    <row r="238" spans="3:15" ht="13.5">
      <c r="C238" s="1" t="s">
        <v>279</v>
      </c>
      <c r="D238" s="13">
        <v>14</v>
      </c>
      <c r="E238" s="17">
        <v>0</v>
      </c>
      <c r="F238" s="15">
        <v>0</v>
      </c>
      <c r="G238" s="13"/>
      <c r="H238" s="26">
        <v>88200</v>
      </c>
      <c r="I238" s="13">
        <v>4</v>
      </c>
      <c r="J238" s="17"/>
      <c r="K238" s="16" t="s">
        <v>683</v>
      </c>
      <c r="L238" s="21"/>
      <c r="M238" s="387" t="s">
        <v>255</v>
      </c>
      <c r="N238" s="294"/>
      <c r="O238" s="294"/>
    </row>
    <row r="239" spans="3:12" ht="13.5">
      <c r="C239" s="1" t="s">
        <v>280</v>
      </c>
      <c r="D239" s="13">
        <v>14</v>
      </c>
      <c r="E239" s="17">
        <v>2</v>
      </c>
      <c r="F239" s="15">
        <v>0</v>
      </c>
      <c r="G239" s="13"/>
      <c r="H239" s="26">
        <v>10890</v>
      </c>
      <c r="I239" s="13">
        <v>4</v>
      </c>
      <c r="J239" s="17"/>
      <c r="K239" s="22"/>
      <c r="L239" s="21"/>
    </row>
    <row r="240" spans="3:12" ht="13.5">
      <c r="C240" s="1"/>
      <c r="D240" s="5"/>
      <c r="E240" s="22"/>
      <c r="F240" s="21"/>
      <c r="G240" s="5"/>
      <c r="H240" s="7"/>
      <c r="I240" s="5"/>
      <c r="J240" s="22"/>
      <c r="K240" s="22"/>
      <c r="L240" s="21"/>
    </row>
    <row r="241" spans="3:12" ht="13.5">
      <c r="C241" s="1" t="s">
        <v>413</v>
      </c>
      <c r="D241" s="13">
        <f>SUM(D223:D239)</f>
        <v>238</v>
      </c>
      <c r="E241" s="17">
        <f>SUM(E223:E239)</f>
        <v>10</v>
      </c>
      <c r="F241" s="15">
        <f>SUM(F223:F239)</f>
        <v>4</v>
      </c>
      <c r="G241" s="13">
        <f>AVERAGE(G223:G239)</f>
        <v>86043.33333333333</v>
      </c>
      <c r="H241" s="26">
        <f>AVERAGE(H223:H239)</f>
        <v>90619.09090909091</v>
      </c>
      <c r="I241" s="13">
        <f>SUM(I223:I239)</f>
        <v>101</v>
      </c>
      <c r="J241" s="17">
        <f>AVERAGE(J223:J239)</f>
        <v>6300</v>
      </c>
      <c r="K241" s="17">
        <f>COUNTA(K223:K239)</f>
        <v>11</v>
      </c>
      <c r="L241" s="15">
        <f>COUNTA(L223:L239)</f>
        <v>0</v>
      </c>
    </row>
    <row r="254" spans="3:5" ht="13.5">
      <c r="C254" s="288" t="s">
        <v>517</v>
      </c>
      <c r="D254" s="288"/>
      <c r="E254" s="288"/>
    </row>
    <row r="256" spans="3:9" ht="13.5">
      <c r="C256" s="1"/>
      <c r="D256" s="9" t="s">
        <v>518</v>
      </c>
      <c r="E256" s="337" t="s">
        <v>519</v>
      </c>
      <c r="F256" s="295"/>
      <c r="G256" s="295"/>
      <c r="H256" s="2" t="s">
        <v>490</v>
      </c>
      <c r="I256" s="2" t="s">
        <v>491</v>
      </c>
    </row>
    <row r="257" spans="3:9" ht="13.5">
      <c r="C257" s="1" t="s">
        <v>264</v>
      </c>
      <c r="D257" s="9"/>
      <c r="E257" s="333"/>
      <c r="F257" s="292"/>
      <c r="G257" s="292"/>
      <c r="H257" s="1"/>
      <c r="I257" s="2" t="s">
        <v>685</v>
      </c>
    </row>
    <row r="258" spans="3:9" ht="13.5">
      <c r="C258" s="1" t="s">
        <v>265</v>
      </c>
      <c r="D258" s="9"/>
      <c r="E258" s="333"/>
      <c r="F258" s="292"/>
      <c r="G258" s="292"/>
      <c r="H258" s="1"/>
      <c r="I258" s="2" t="s">
        <v>683</v>
      </c>
    </row>
    <row r="259" spans="3:9" ht="13.5">
      <c r="C259" s="1" t="s">
        <v>266</v>
      </c>
      <c r="D259" s="9"/>
      <c r="E259" s="333"/>
      <c r="F259" s="292"/>
      <c r="G259" s="292"/>
      <c r="H259" s="1"/>
      <c r="I259" s="2" t="s">
        <v>683</v>
      </c>
    </row>
    <row r="260" spans="3:9" ht="13.5">
      <c r="C260" s="1" t="s">
        <v>267</v>
      </c>
      <c r="D260" s="9"/>
      <c r="E260" s="333"/>
      <c r="F260" s="292"/>
      <c r="G260" s="292"/>
      <c r="H260" s="1"/>
      <c r="I260" s="2" t="s">
        <v>683</v>
      </c>
    </row>
    <row r="261" spans="3:9" ht="13.5">
      <c r="C261" s="1" t="s">
        <v>268</v>
      </c>
      <c r="D261" s="9"/>
      <c r="E261" s="333"/>
      <c r="F261" s="292"/>
      <c r="G261" s="292"/>
      <c r="H261" s="1"/>
      <c r="I261" s="2" t="s">
        <v>683</v>
      </c>
    </row>
    <row r="262" spans="3:9" ht="13.5">
      <c r="C262" s="1" t="s">
        <v>269</v>
      </c>
      <c r="D262" s="9"/>
      <c r="E262" s="333"/>
      <c r="F262" s="292"/>
      <c r="G262" s="292"/>
      <c r="H262" s="1"/>
      <c r="I262" s="212" t="s">
        <v>683</v>
      </c>
    </row>
    <row r="263" spans="3:9" ht="13.5">
      <c r="C263" s="1" t="s">
        <v>270</v>
      </c>
      <c r="D263" s="9"/>
      <c r="E263" s="333"/>
      <c r="F263" s="292"/>
      <c r="G263" s="292"/>
      <c r="H263" s="1"/>
      <c r="I263" s="2" t="s">
        <v>683</v>
      </c>
    </row>
    <row r="264" spans="3:9" ht="13.5">
      <c r="C264" s="1" t="s">
        <v>271</v>
      </c>
      <c r="D264" s="9"/>
      <c r="E264" s="333"/>
      <c r="F264" s="292"/>
      <c r="G264" s="292"/>
      <c r="H264" s="1"/>
      <c r="I264" s="2" t="s">
        <v>683</v>
      </c>
    </row>
    <row r="265" spans="3:9" ht="13.5">
      <c r="C265" s="1" t="s">
        <v>272</v>
      </c>
      <c r="D265" s="9"/>
      <c r="E265" s="333"/>
      <c r="F265" s="292"/>
      <c r="G265" s="292"/>
      <c r="H265" s="1"/>
      <c r="I265" s="2" t="s">
        <v>683</v>
      </c>
    </row>
    <row r="266" spans="3:9" ht="13.5">
      <c r="C266" s="1" t="s">
        <v>273</v>
      </c>
      <c r="D266" s="9"/>
      <c r="E266" s="333"/>
      <c r="F266" s="292"/>
      <c r="G266" s="292"/>
      <c r="H266" s="1"/>
      <c r="I266" s="2" t="s">
        <v>683</v>
      </c>
    </row>
    <row r="267" spans="3:9" ht="13.5">
      <c r="C267" s="1" t="s">
        <v>274</v>
      </c>
      <c r="D267" s="9" t="s">
        <v>683</v>
      </c>
      <c r="E267" s="335" t="s">
        <v>81</v>
      </c>
      <c r="F267" s="336"/>
      <c r="G267" s="336"/>
      <c r="H267" s="1"/>
      <c r="I267" s="1"/>
    </row>
    <row r="268" spans="3:9" ht="13.5">
      <c r="C268" s="1" t="s">
        <v>275</v>
      </c>
      <c r="D268" s="9" t="s">
        <v>683</v>
      </c>
      <c r="E268" s="335" t="s">
        <v>110</v>
      </c>
      <c r="F268" s="336"/>
      <c r="G268" s="336"/>
      <c r="H268" s="1"/>
      <c r="I268" s="1"/>
    </row>
    <row r="269" spans="3:9" ht="13.5">
      <c r="C269" s="1" t="s">
        <v>276</v>
      </c>
      <c r="D269" s="9" t="s">
        <v>683</v>
      </c>
      <c r="E269" s="335" t="s">
        <v>188</v>
      </c>
      <c r="F269" s="336"/>
      <c r="G269" s="336"/>
      <c r="H269" s="1"/>
      <c r="I269" s="1"/>
    </row>
    <row r="270" spans="3:9" ht="13.5">
      <c r="C270" s="1" t="s">
        <v>277</v>
      </c>
      <c r="D270" s="9"/>
      <c r="E270" s="333"/>
      <c r="F270" s="292"/>
      <c r="G270" s="292"/>
      <c r="H270" s="1"/>
      <c r="I270" s="2" t="s">
        <v>683</v>
      </c>
    </row>
    <row r="271" spans="3:9" ht="13.5">
      <c r="C271" s="1" t="s">
        <v>278</v>
      </c>
      <c r="D271" s="9"/>
      <c r="E271" s="333"/>
      <c r="F271" s="292"/>
      <c r="G271" s="292"/>
      <c r="H271" s="1"/>
      <c r="I271" s="2" t="s">
        <v>683</v>
      </c>
    </row>
    <row r="272" spans="3:9" ht="13.5">
      <c r="C272" s="1" t="s">
        <v>279</v>
      </c>
      <c r="D272" s="9" t="s">
        <v>683</v>
      </c>
      <c r="E272" s="340" t="s">
        <v>145</v>
      </c>
      <c r="F272" s="341"/>
      <c r="G272" s="342"/>
      <c r="H272" s="1"/>
      <c r="I272" s="1"/>
    </row>
    <row r="273" spans="3:9" ht="13.5">
      <c r="C273" s="1" t="s">
        <v>280</v>
      </c>
      <c r="D273" s="9"/>
      <c r="E273" s="333"/>
      <c r="F273" s="292"/>
      <c r="G273" s="292"/>
      <c r="H273" s="1"/>
      <c r="I273" s="177" t="s">
        <v>683</v>
      </c>
    </row>
    <row r="274" spans="3:9" ht="13.5">
      <c r="C274" s="1"/>
      <c r="D274" s="5"/>
      <c r="E274" s="333"/>
      <c r="F274" s="292"/>
      <c r="G274" s="292"/>
      <c r="H274" s="1"/>
      <c r="I274" s="1"/>
    </row>
    <row r="275" spans="3:9" ht="13.5">
      <c r="C275" s="1" t="s">
        <v>413</v>
      </c>
      <c r="D275" s="13">
        <f>COUNTA(D257:D273)</f>
        <v>4</v>
      </c>
      <c r="E275" s="304"/>
      <c r="F275" s="386"/>
      <c r="G275" s="386"/>
      <c r="H275" s="12">
        <f>COUNTA(H257:H273)</f>
        <v>0</v>
      </c>
      <c r="I275" s="12">
        <f>COUNTA(I257:I273)</f>
        <v>13</v>
      </c>
    </row>
    <row r="297" spans="3:5" ht="13.5">
      <c r="C297" s="294" t="s">
        <v>520</v>
      </c>
      <c r="D297" s="294"/>
      <c r="E297" s="294"/>
    </row>
    <row r="298" spans="3:7" ht="13.5">
      <c r="C298" s="294" t="s">
        <v>526</v>
      </c>
      <c r="D298" s="294"/>
      <c r="E298" s="294"/>
      <c r="F298" s="294"/>
      <c r="G298" s="294"/>
    </row>
    <row r="299" ht="13.5">
      <c r="C299" t="s">
        <v>521</v>
      </c>
    </row>
    <row r="300" spans="3:15" ht="13.5">
      <c r="C300" s="292"/>
      <c r="D300" s="295" t="s">
        <v>527</v>
      </c>
      <c r="E300" s="295"/>
      <c r="F300" s="295"/>
      <c r="G300" s="295"/>
      <c r="H300" s="295"/>
      <c r="I300" s="295"/>
      <c r="J300" s="295"/>
      <c r="K300" s="295" t="s">
        <v>528</v>
      </c>
      <c r="L300" s="295"/>
      <c r="M300" s="295"/>
      <c r="N300" s="292"/>
      <c r="O300" s="292"/>
    </row>
    <row r="301" spans="3:15" ht="13.5">
      <c r="C301" s="292"/>
      <c r="D301" s="61" t="s">
        <v>522</v>
      </c>
      <c r="E301" s="61" t="s">
        <v>523</v>
      </c>
      <c r="F301" s="61" t="s">
        <v>524</v>
      </c>
      <c r="G301" s="322" t="s">
        <v>525</v>
      </c>
      <c r="H301" s="322"/>
      <c r="I301" s="322"/>
      <c r="J301" s="322"/>
      <c r="K301" s="62" t="s">
        <v>529</v>
      </c>
      <c r="L301" s="63" t="s">
        <v>530</v>
      </c>
      <c r="M301" s="63" t="s">
        <v>531</v>
      </c>
      <c r="N301" s="385" t="s">
        <v>532</v>
      </c>
      <c r="O301" s="292"/>
    </row>
    <row r="302" spans="3:15" ht="38.25" customHeight="1">
      <c r="C302" s="1" t="s">
        <v>264</v>
      </c>
      <c r="D302" s="2" t="s">
        <v>685</v>
      </c>
      <c r="E302" s="1"/>
      <c r="F302" s="1"/>
      <c r="G302" s="381" t="s">
        <v>686</v>
      </c>
      <c r="H302" s="381"/>
      <c r="I302" s="381"/>
      <c r="J302" s="381"/>
      <c r="K302" s="5">
        <v>1.3</v>
      </c>
      <c r="L302" s="22"/>
      <c r="M302" s="22"/>
      <c r="N302" s="375" t="s">
        <v>687</v>
      </c>
      <c r="O302" s="381"/>
    </row>
    <row r="303" spans="3:15" ht="68.25" customHeight="1">
      <c r="C303" s="1" t="s">
        <v>265</v>
      </c>
      <c r="D303" s="1"/>
      <c r="E303" s="2" t="s">
        <v>735</v>
      </c>
      <c r="F303" s="2" t="s">
        <v>735</v>
      </c>
      <c r="G303" s="292"/>
      <c r="H303" s="292"/>
      <c r="I303" s="292"/>
      <c r="J303" s="292"/>
      <c r="K303" s="5"/>
      <c r="L303" s="22"/>
      <c r="M303" s="22"/>
      <c r="N303" s="364" t="s">
        <v>736</v>
      </c>
      <c r="O303" s="296"/>
    </row>
    <row r="304" spans="3:15" ht="13.5">
      <c r="C304" s="1" t="s">
        <v>266</v>
      </c>
      <c r="D304" s="1"/>
      <c r="E304" s="2"/>
      <c r="F304" s="2"/>
      <c r="G304" s="336" t="s">
        <v>763</v>
      </c>
      <c r="H304" s="336"/>
      <c r="I304" s="336"/>
      <c r="J304" s="336"/>
      <c r="K304" s="5">
        <v>1.3</v>
      </c>
      <c r="L304" s="16" t="s">
        <v>762</v>
      </c>
      <c r="M304" s="22"/>
      <c r="N304" s="383" t="s">
        <v>764</v>
      </c>
      <c r="O304" s="384"/>
    </row>
    <row r="305" spans="3:15" ht="24.75" customHeight="1">
      <c r="C305" s="1" t="s">
        <v>267</v>
      </c>
      <c r="D305" s="2" t="s">
        <v>683</v>
      </c>
      <c r="E305" s="2"/>
      <c r="F305" s="2" t="s">
        <v>683</v>
      </c>
      <c r="G305" s="296" t="s">
        <v>797</v>
      </c>
      <c r="H305" s="296"/>
      <c r="I305" s="296"/>
      <c r="J305" s="296"/>
      <c r="K305" s="5">
        <v>1.3</v>
      </c>
      <c r="L305" s="16" t="s">
        <v>762</v>
      </c>
      <c r="M305" s="22"/>
      <c r="N305" s="303"/>
      <c r="O305" s="292"/>
    </row>
    <row r="306" spans="3:15" ht="36" customHeight="1">
      <c r="C306" s="1" t="s">
        <v>268</v>
      </c>
      <c r="D306" s="2" t="s">
        <v>683</v>
      </c>
      <c r="E306" s="2"/>
      <c r="F306" s="2"/>
      <c r="G306" s="296" t="s">
        <v>824</v>
      </c>
      <c r="H306" s="296"/>
      <c r="I306" s="296"/>
      <c r="J306" s="296"/>
      <c r="K306" s="5"/>
      <c r="L306" s="22"/>
      <c r="M306" s="22"/>
      <c r="N306" s="364" t="s">
        <v>825</v>
      </c>
      <c r="O306" s="296"/>
    </row>
    <row r="307" spans="3:15" ht="26.25" customHeight="1">
      <c r="C307" s="1" t="s">
        <v>269</v>
      </c>
      <c r="D307" s="212" t="s">
        <v>683</v>
      </c>
      <c r="E307" s="2"/>
      <c r="F307" s="2"/>
      <c r="G307" s="378" t="s">
        <v>987</v>
      </c>
      <c r="H307" s="378"/>
      <c r="I307" s="378"/>
      <c r="J307" s="378"/>
      <c r="K307" s="5"/>
      <c r="L307" s="22"/>
      <c r="M307" s="22"/>
      <c r="N307" s="303"/>
      <c r="O307" s="292"/>
    </row>
    <row r="308" spans="3:15" ht="13.5">
      <c r="C308" s="1" t="s">
        <v>270</v>
      </c>
      <c r="D308" s="2" t="s">
        <v>683</v>
      </c>
      <c r="E308" s="2"/>
      <c r="F308" s="2"/>
      <c r="G308" s="292" t="s">
        <v>871</v>
      </c>
      <c r="H308" s="292"/>
      <c r="I308" s="292"/>
      <c r="J308" s="292"/>
      <c r="K308" s="5">
        <v>1</v>
      </c>
      <c r="L308" s="22"/>
      <c r="M308" s="16" t="s">
        <v>683</v>
      </c>
      <c r="N308" s="303"/>
      <c r="O308" s="292"/>
    </row>
    <row r="309" spans="3:15" ht="39.75" customHeight="1">
      <c r="C309" s="1" t="s">
        <v>271</v>
      </c>
      <c r="D309" s="2" t="s">
        <v>683</v>
      </c>
      <c r="E309" s="2" t="s">
        <v>683</v>
      </c>
      <c r="F309" s="2" t="s">
        <v>683</v>
      </c>
      <c r="G309" s="292" t="s">
        <v>13</v>
      </c>
      <c r="H309" s="292"/>
      <c r="I309" s="292"/>
      <c r="J309" s="292"/>
      <c r="K309" s="5"/>
      <c r="L309" s="22"/>
      <c r="M309" s="22"/>
      <c r="N309" s="364" t="s">
        <v>14</v>
      </c>
      <c r="O309" s="296"/>
    </row>
    <row r="310" spans="3:15" ht="66" customHeight="1">
      <c r="C310" s="1" t="s">
        <v>272</v>
      </c>
      <c r="D310" s="2" t="s">
        <v>683</v>
      </c>
      <c r="E310" s="2" t="s">
        <v>683</v>
      </c>
      <c r="F310" s="2"/>
      <c r="G310" s="296" t="s">
        <v>37</v>
      </c>
      <c r="H310" s="296"/>
      <c r="I310" s="296"/>
      <c r="J310" s="296"/>
      <c r="K310" s="5"/>
      <c r="L310" s="22"/>
      <c r="M310" s="22"/>
      <c r="N310" s="380" t="s">
        <v>38</v>
      </c>
      <c r="O310" s="356"/>
    </row>
    <row r="311" spans="3:15" ht="13.5">
      <c r="C311" s="1" t="s">
        <v>273</v>
      </c>
      <c r="D311" s="1"/>
      <c r="E311" s="2"/>
      <c r="F311" s="2"/>
      <c r="G311" s="292"/>
      <c r="H311" s="292"/>
      <c r="I311" s="292"/>
      <c r="J311" s="292"/>
      <c r="K311" s="5"/>
      <c r="L311" s="22"/>
      <c r="M311" s="22"/>
      <c r="N311" s="303"/>
      <c r="O311" s="292"/>
    </row>
    <row r="312" spans="3:15" ht="13.5">
      <c r="C312" s="1" t="s">
        <v>274</v>
      </c>
      <c r="D312" s="1"/>
      <c r="E312" s="2"/>
      <c r="F312" s="2" t="s">
        <v>683</v>
      </c>
      <c r="G312" s="292"/>
      <c r="H312" s="292"/>
      <c r="I312" s="292"/>
      <c r="J312" s="292"/>
      <c r="K312" s="5"/>
      <c r="L312" s="22"/>
      <c r="M312" s="22"/>
      <c r="N312" s="303"/>
      <c r="O312" s="292"/>
    </row>
    <row r="313" spans="3:15" ht="39" customHeight="1">
      <c r="C313" s="1" t="s">
        <v>275</v>
      </c>
      <c r="D313" s="1"/>
      <c r="E313" s="2"/>
      <c r="F313" s="2"/>
      <c r="G313" s="379" t="s">
        <v>163</v>
      </c>
      <c r="H313" s="379"/>
      <c r="I313" s="379"/>
      <c r="J313" s="379"/>
      <c r="K313" s="5"/>
      <c r="L313" s="22"/>
      <c r="M313" s="22"/>
      <c r="N313" s="291" t="s">
        <v>164</v>
      </c>
      <c r="O313" s="296"/>
    </row>
    <row r="314" spans="3:15" ht="99" customHeight="1">
      <c r="C314" s="1" t="s">
        <v>276</v>
      </c>
      <c r="D314" s="1"/>
      <c r="E314" s="2"/>
      <c r="F314" s="2" t="s">
        <v>683</v>
      </c>
      <c r="G314" s="293" t="s">
        <v>189</v>
      </c>
      <c r="H314" s="293"/>
      <c r="I314" s="293"/>
      <c r="J314" s="293"/>
      <c r="K314" s="5"/>
      <c r="L314" s="16" t="s">
        <v>683</v>
      </c>
      <c r="M314" s="22"/>
      <c r="N314" s="315" t="s">
        <v>190</v>
      </c>
      <c r="O314" s="293"/>
    </row>
    <row r="315" spans="3:15" ht="47.25" customHeight="1">
      <c r="C315" s="1" t="s">
        <v>277</v>
      </c>
      <c r="D315" s="1"/>
      <c r="E315" s="2"/>
      <c r="F315" s="2"/>
      <c r="G315" s="336" t="s">
        <v>210</v>
      </c>
      <c r="H315" s="336"/>
      <c r="I315" s="336"/>
      <c r="J315" s="336"/>
      <c r="K315" s="5"/>
      <c r="L315" s="22"/>
      <c r="M315" s="22"/>
      <c r="N315" s="315" t="s">
        <v>211</v>
      </c>
      <c r="O315" s="293"/>
    </row>
    <row r="316" spans="3:15" ht="43.5" customHeight="1">
      <c r="C316" s="1" t="s">
        <v>278</v>
      </c>
      <c r="D316" s="2" t="s">
        <v>683</v>
      </c>
      <c r="E316" s="2"/>
      <c r="F316" s="2"/>
      <c r="G316" s="292"/>
      <c r="H316" s="292"/>
      <c r="I316" s="292"/>
      <c r="J316" s="292"/>
      <c r="K316" s="5"/>
      <c r="L316" s="22"/>
      <c r="M316" s="22"/>
      <c r="N316" s="315" t="s">
        <v>256</v>
      </c>
      <c r="O316" s="293"/>
    </row>
    <row r="317" spans="3:15" ht="13.5">
      <c r="C317" s="1" t="s">
        <v>279</v>
      </c>
      <c r="D317" s="1"/>
      <c r="E317" s="2"/>
      <c r="F317" s="2" t="s">
        <v>683</v>
      </c>
      <c r="G317" s="292" t="s">
        <v>146</v>
      </c>
      <c r="H317" s="292"/>
      <c r="I317" s="292"/>
      <c r="J317" s="292"/>
      <c r="K317" s="5"/>
      <c r="L317" s="22"/>
      <c r="M317" s="22"/>
      <c r="N317" s="303" t="s">
        <v>147</v>
      </c>
      <c r="O317" s="292"/>
    </row>
    <row r="318" spans="3:15" ht="59.25" customHeight="1">
      <c r="C318" s="1" t="s">
        <v>280</v>
      </c>
      <c r="D318" s="1"/>
      <c r="E318" s="2"/>
      <c r="F318" s="2"/>
      <c r="G318" s="292" t="s">
        <v>909</v>
      </c>
      <c r="H318" s="292"/>
      <c r="I318" s="292"/>
      <c r="J318" s="292"/>
      <c r="K318" s="5">
        <v>1.3</v>
      </c>
      <c r="L318" s="22"/>
      <c r="M318" s="16" t="s">
        <v>683</v>
      </c>
      <c r="N318" s="377" t="s">
        <v>910</v>
      </c>
      <c r="O318" s="378"/>
    </row>
    <row r="319" spans="3:15" ht="13.5">
      <c r="C319" s="1"/>
      <c r="D319" s="1"/>
      <c r="E319" s="1"/>
      <c r="F319" s="1"/>
      <c r="G319" s="292"/>
      <c r="H319" s="292"/>
      <c r="I319" s="292"/>
      <c r="J319" s="292"/>
      <c r="K319" s="5"/>
      <c r="L319" s="22"/>
      <c r="M319" s="22"/>
      <c r="N319" s="303"/>
      <c r="O319" s="292"/>
    </row>
    <row r="320" spans="3:15" ht="13.5">
      <c r="C320" s="1" t="s">
        <v>413</v>
      </c>
      <c r="D320" s="12">
        <f>COUNTA(D302:D318)</f>
        <v>8</v>
      </c>
      <c r="E320" s="12">
        <f>COUNTA(E302:E318)</f>
        <v>3</v>
      </c>
      <c r="F320" s="12">
        <f>COUNTA(F302:F318)</f>
        <v>6</v>
      </c>
      <c r="G320" s="292"/>
      <c r="H320" s="292"/>
      <c r="I320" s="292"/>
      <c r="J320" s="292"/>
      <c r="K320" s="5"/>
      <c r="L320" s="22"/>
      <c r="M320" s="22"/>
      <c r="N320" s="303"/>
      <c r="O320" s="292"/>
    </row>
    <row r="321" spans="3:15" ht="13.5">
      <c r="C321" s="18"/>
      <c r="D321" s="20"/>
      <c r="E321" s="20"/>
      <c r="F321" s="20"/>
      <c r="G321" s="59"/>
      <c r="H321" s="59"/>
      <c r="I321" s="59"/>
      <c r="J321" s="59"/>
      <c r="K321" s="18"/>
      <c r="L321" s="18"/>
      <c r="M321" s="18"/>
      <c r="N321" s="59"/>
      <c r="O321" s="59"/>
    </row>
    <row r="322" spans="3:15" ht="13.5">
      <c r="C322" s="18"/>
      <c r="D322" s="20"/>
      <c r="E322" s="20"/>
      <c r="F322" s="20"/>
      <c r="G322" s="186"/>
      <c r="H322" s="186"/>
      <c r="I322" s="186"/>
      <c r="J322" s="186"/>
      <c r="K322" s="18"/>
      <c r="L322" s="18"/>
      <c r="M322" s="18"/>
      <c r="N322" s="186"/>
      <c r="O322" s="186"/>
    </row>
    <row r="323" spans="3:15" ht="13.5">
      <c r="C323" s="18"/>
      <c r="D323" s="20"/>
      <c r="E323" s="20"/>
      <c r="F323" s="20"/>
      <c r="G323" s="186"/>
      <c r="H323" s="186"/>
      <c r="I323" s="186"/>
      <c r="J323" s="186"/>
      <c r="K323" s="18"/>
      <c r="L323" s="18"/>
      <c r="M323" s="18"/>
      <c r="N323" s="186"/>
      <c r="O323" s="186"/>
    </row>
    <row r="324" spans="3:15" ht="13.5">
      <c r="C324" s="18"/>
      <c r="D324" s="20"/>
      <c r="E324" s="20"/>
      <c r="F324" s="20"/>
      <c r="G324" s="186"/>
      <c r="H324" s="186"/>
      <c r="I324" s="186"/>
      <c r="J324" s="186"/>
      <c r="K324" s="18"/>
      <c r="L324" s="18"/>
      <c r="M324" s="18"/>
      <c r="N324" s="186"/>
      <c r="O324" s="186"/>
    </row>
    <row r="325" spans="3:15" ht="13.5">
      <c r="C325" s="18"/>
      <c r="D325" s="20"/>
      <c r="E325" s="20"/>
      <c r="F325" s="20"/>
      <c r="G325" s="186"/>
      <c r="H325" s="186"/>
      <c r="I325" s="186"/>
      <c r="J325" s="186"/>
      <c r="K325" s="18"/>
      <c r="L325" s="18"/>
      <c r="M325" s="18"/>
      <c r="N325" s="186"/>
      <c r="O325" s="186"/>
    </row>
    <row r="326" spans="3:15" ht="13.5">
      <c r="C326" s="18"/>
      <c r="D326" s="20"/>
      <c r="E326" s="20"/>
      <c r="F326" s="20"/>
      <c r="G326" s="186"/>
      <c r="H326" s="186"/>
      <c r="I326" s="186"/>
      <c r="J326" s="186"/>
      <c r="K326" s="18"/>
      <c r="L326" s="18"/>
      <c r="M326" s="18"/>
      <c r="N326" s="186"/>
      <c r="O326" s="186"/>
    </row>
    <row r="327" spans="3:15" ht="13.5">
      <c r="C327" s="18"/>
      <c r="D327" s="20"/>
      <c r="E327" s="20"/>
      <c r="F327" s="20"/>
      <c r="G327" s="186"/>
      <c r="H327" s="186"/>
      <c r="I327" s="186"/>
      <c r="J327" s="186"/>
      <c r="K327" s="18"/>
      <c r="L327" s="18"/>
      <c r="M327" s="18"/>
      <c r="N327" s="186"/>
      <c r="O327" s="186"/>
    </row>
    <row r="328" spans="3:15" ht="13.5">
      <c r="C328" s="18"/>
      <c r="D328" s="20"/>
      <c r="E328" s="20"/>
      <c r="F328" s="20"/>
      <c r="G328" s="186"/>
      <c r="H328" s="186"/>
      <c r="I328" s="186"/>
      <c r="J328" s="186"/>
      <c r="K328" s="18"/>
      <c r="L328" s="18"/>
      <c r="M328" s="18"/>
      <c r="N328" s="186"/>
      <c r="O328" s="186"/>
    </row>
    <row r="329" spans="3:15" ht="13.5">
      <c r="C329" s="18"/>
      <c r="D329" s="20"/>
      <c r="E329" s="20"/>
      <c r="F329" s="20"/>
      <c r="G329" s="186"/>
      <c r="H329" s="186"/>
      <c r="I329" s="186"/>
      <c r="J329" s="186"/>
      <c r="K329" s="18"/>
      <c r="L329" s="18"/>
      <c r="M329" s="18"/>
      <c r="N329" s="186"/>
      <c r="O329" s="186"/>
    </row>
    <row r="330" spans="3:15" ht="13.5">
      <c r="C330" s="18"/>
      <c r="D330" s="20"/>
      <c r="E330" s="20"/>
      <c r="F330" s="20"/>
      <c r="G330" s="186"/>
      <c r="H330" s="186"/>
      <c r="I330" s="186"/>
      <c r="J330" s="186"/>
      <c r="K330" s="18"/>
      <c r="L330" s="18"/>
      <c r="M330" s="18"/>
      <c r="N330" s="186"/>
      <c r="O330" s="186"/>
    </row>
    <row r="331" spans="3:15" ht="13.5">
      <c r="C331" s="18"/>
      <c r="D331" s="20"/>
      <c r="E331" s="20"/>
      <c r="F331" s="20"/>
      <c r="G331" s="186"/>
      <c r="H331" s="186"/>
      <c r="I331" s="186"/>
      <c r="J331" s="186"/>
      <c r="K331" s="18"/>
      <c r="L331" s="18"/>
      <c r="M331" s="18"/>
      <c r="N331" s="186"/>
      <c r="O331" s="186"/>
    </row>
    <row r="332" spans="3:15" ht="13.5">
      <c r="C332" s="18"/>
      <c r="D332" s="20"/>
      <c r="E332" s="20"/>
      <c r="F332" s="20"/>
      <c r="G332" s="186"/>
      <c r="H332" s="186"/>
      <c r="I332" s="186"/>
      <c r="J332" s="186"/>
      <c r="K332" s="18"/>
      <c r="L332" s="18"/>
      <c r="M332" s="18"/>
      <c r="N332" s="186"/>
      <c r="O332" s="186"/>
    </row>
    <row r="333" spans="3:15" ht="13.5">
      <c r="C333" s="18"/>
      <c r="D333" s="20"/>
      <c r="E333" s="20"/>
      <c r="F333" s="20"/>
      <c r="G333" s="186"/>
      <c r="H333" s="186"/>
      <c r="I333" s="186"/>
      <c r="J333" s="186"/>
      <c r="K333" s="18"/>
      <c r="L333" s="18"/>
      <c r="M333" s="18"/>
      <c r="N333" s="186"/>
      <c r="O333" s="186"/>
    </row>
    <row r="334" spans="3:15" ht="13.5">
      <c r="C334" s="18"/>
      <c r="D334" s="20"/>
      <c r="E334" s="20"/>
      <c r="F334" s="20"/>
      <c r="G334" s="186"/>
      <c r="H334" s="186"/>
      <c r="I334" s="186"/>
      <c r="J334" s="186"/>
      <c r="K334" s="18"/>
      <c r="L334" s="18"/>
      <c r="M334" s="18"/>
      <c r="N334" s="186"/>
      <c r="O334" s="186"/>
    </row>
    <row r="335" spans="3:15" ht="13.5">
      <c r="C335" s="18"/>
      <c r="D335" s="20"/>
      <c r="E335" s="20"/>
      <c r="F335" s="20"/>
      <c r="G335" s="186"/>
      <c r="H335" s="186"/>
      <c r="I335" s="186"/>
      <c r="J335" s="186"/>
      <c r="K335" s="18"/>
      <c r="L335" s="18"/>
      <c r="M335" s="18"/>
      <c r="N335" s="186"/>
      <c r="O335" s="186"/>
    </row>
    <row r="336" spans="3:15" ht="13.5">
      <c r="C336" s="18"/>
      <c r="D336" s="20"/>
      <c r="E336" s="20"/>
      <c r="F336" s="20"/>
      <c r="G336" s="186"/>
      <c r="H336" s="186"/>
      <c r="I336" s="186"/>
      <c r="J336" s="186"/>
      <c r="K336" s="18"/>
      <c r="L336" s="18"/>
      <c r="M336" s="18"/>
      <c r="N336" s="186"/>
      <c r="O336" s="186"/>
    </row>
    <row r="337" spans="3:15" ht="13.5">
      <c r="C337" s="18"/>
      <c r="D337" s="20"/>
      <c r="E337" s="20"/>
      <c r="F337" s="20"/>
      <c r="G337" s="186"/>
      <c r="H337" s="186"/>
      <c r="I337" s="186"/>
      <c r="J337" s="186"/>
      <c r="K337" s="18"/>
      <c r="L337" s="18"/>
      <c r="M337" s="18"/>
      <c r="N337" s="186"/>
      <c r="O337" s="186"/>
    </row>
    <row r="338" spans="3:15" ht="13.5">
      <c r="C338" s="18"/>
      <c r="D338" s="20"/>
      <c r="E338" s="20"/>
      <c r="F338" s="20"/>
      <c r="G338" s="186"/>
      <c r="H338" s="186"/>
      <c r="I338" s="186"/>
      <c r="J338" s="186"/>
      <c r="K338" s="18"/>
      <c r="L338" s="18"/>
      <c r="M338" s="18"/>
      <c r="N338" s="186"/>
      <c r="O338" s="186"/>
    </row>
    <row r="339" spans="3:15" ht="13.5">
      <c r="C339" s="18"/>
      <c r="D339" s="20"/>
      <c r="E339" s="20"/>
      <c r="F339" s="20"/>
      <c r="G339" s="186"/>
      <c r="H339" s="186"/>
      <c r="I339" s="186"/>
      <c r="J339" s="186"/>
      <c r="K339" s="18"/>
      <c r="L339" s="18"/>
      <c r="M339" s="18"/>
      <c r="N339" s="186"/>
      <c r="O339" s="186"/>
    </row>
    <row r="340" spans="3:15" ht="13.5">
      <c r="C340" s="18"/>
      <c r="D340" s="20"/>
      <c r="E340" s="20"/>
      <c r="F340" s="20"/>
      <c r="G340" s="186"/>
      <c r="H340" s="186"/>
      <c r="I340" s="186"/>
      <c r="J340" s="186"/>
      <c r="K340" s="18"/>
      <c r="L340" s="18"/>
      <c r="M340" s="18"/>
      <c r="N340" s="186"/>
      <c r="O340" s="186"/>
    </row>
    <row r="341" spans="3:15" ht="13.5">
      <c r="C341" s="18"/>
      <c r="D341" s="20"/>
      <c r="E341" s="20"/>
      <c r="F341" s="20"/>
      <c r="G341" s="186"/>
      <c r="H341" s="186"/>
      <c r="I341" s="186"/>
      <c r="J341" s="186"/>
      <c r="K341" s="18"/>
      <c r="L341" s="18"/>
      <c r="M341" s="18"/>
      <c r="N341" s="186"/>
      <c r="O341" s="186"/>
    </row>
    <row r="342" spans="3:15" ht="13.5">
      <c r="C342" s="18"/>
      <c r="D342" s="20"/>
      <c r="E342" s="20"/>
      <c r="F342" s="20"/>
      <c r="G342" s="186"/>
      <c r="H342" s="186"/>
      <c r="I342" s="186"/>
      <c r="J342" s="186"/>
      <c r="K342" s="18"/>
      <c r="L342" s="18"/>
      <c r="M342" s="18"/>
      <c r="N342" s="186"/>
      <c r="O342" s="186"/>
    </row>
    <row r="343" spans="3:15" ht="13.5">
      <c r="C343" s="18"/>
      <c r="D343" s="20"/>
      <c r="E343" s="20"/>
      <c r="F343" s="20"/>
      <c r="G343" s="59"/>
      <c r="H343" s="59"/>
      <c r="I343" s="59"/>
      <c r="J343" s="59"/>
      <c r="K343" s="18"/>
      <c r="L343" s="18"/>
      <c r="M343" s="18"/>
      <c r="N343" s="59"/>
      <c r="O343" s="59"/>
    </row>
    <row r="344" spans="3:15" ht="13.5">
      <c r="C344" s="18"/>
      <c r="D344" s="20"/>
      <c r="E344" s="20"/>
      <c r="F344" s="20"/>
      <c r="G344" s="59"/>
      <c r="H344" s="59"/>
      <c r="I344" s="59"/>
      <c r="J344" s="59"/>
      <c r="K344" s="18"/>
      <c r="L344" s="18"/>
      <c r="M344" s="18"/>
      <c r="N344" s="59"/>
      <c r="O344" s="59"/>
    </row>
    <row r="345" spans="3:15" ht="13.5">
      <c r="C345" s="288" t="s">
        <v>551</v>
      </c>
      <c r="D345" s="288"/>
      <c r="E345" s="288"/>
      <c r="F345" s="288"/>
      <c r="G345" s="288"/>
      <c r="H345" s="288"/>
      <c r="I345" s="288"/>
      <c r="J345" s="288"/>
      <c r="K345" s="288"/>
      <c r="L345" s="288"/>
      <c r="M345" s="288"/>
      <c r="N345" s="288"/>
      <c r="O345" s="288"/>
    </row>
    <row r="346" spans="3:10" ht="13.5">
      <c r="C346" s="8"/>
      <c r="D346" s="8"/>
      <c r="E346" s="8"/>
      <c r="F346" s="8"/>
      <c r="G346" s="8"/>
      <c r="H346" s="8"/>
      <c r="I346" s="8"/>
      <c r="J346" s="8"/>
    </row>
    <row r="347" spans="3:15" ht="13.5">
      <c r="C347" s="292"/>
      <c r="D347" s="295" t="s">
        <v>537</v>
      </c>
      <c r="E347" s="295"/>
      <c r="F347" s="295" t="s">
        <v>541</v>
      </c>
      <c r="G347" s="295"/>
      <c r="H347" s="295"/>
      <c r="I347" s="295" t="s">
        <v>544</v>
      </c>
      <c r="J347" s="295"/>
      <c r="K347" s="321" t="s">
        <v>546</v>
      </c>
      <c r="L347" s="295" t="s">
        <v>547</v>
      </c>
      <c r="M347" s="295"/>
      <c r="N347" s="376" t="s">
        <v>550</v>
      </c>
      <c r="O347" s="337"/>
    </row>
    <row r="348" spans="3:15" ht="13.5">
      <c r="C348" s="292"/>
      <c r="D348" s="9" t="s">
        <v>533</v>
      </c>
      <c r="E348" s="10" t="s">
        <v>534</v>
      </c>
      <c r="F348" s="9" t="s">
        <v>538</v>
      </c>
      <c r="G348" s="31" t="s">
        <v>539</v>
      </c>
      <c r="H348" s="10" t="s">
        <v>540</v>
      </c>
      <c r="I348" s="64" t="s">
        <v>542</v>
      </c>
      <c r="J348" s="65" t="s">
        <v>543</v>
      </c>
      <c r="K348" s="321"/>
      <c r="L348" s="64" t="s">
        <v>478</v>
      </c>
      <c r="M348" s="65" t="s">
        <v>477</v>
      </c>
      <c r="N348" s="67" t="s">
        <v>548</v>
      </c>
      <c r="O348" s="65" t="s">
        <v>549</v>
      </c>
    </row>
    <row r="349" spans="3:15" ht="38.25" customHeight="1">
      <c r="C349" s="1" t="s">
        <v>264</v>
      </c>
      <c r="D349" s="100">
        <v>1930000</v>
      </c>
      <c r="E349" s="101">
        <v>3040000</v>
      </c>
      <c r="F349" s="5"/>
      <c r="G349" s="31" t="s">
        <v>685</v>
      </c>
      <c r="H349" s="10"/>
      <c r="I349" s="9" t="s">
        <v>685</v>
      </c>
      <c r="J349" s="10" t="s">
        <v>685</v>
      </c>
      <c r="K349" s="12">
        <v>3</v>
      </c>
      <c r="L349" s="9"/>
      <c r="M349" s="10" t="s">
        <v>683</v>
      </c>
      <c r="N349" s="102" t="s">
        <v>689</v>
      </c>
      <c r="O349" s="222" t="s">
        <v>688</v>
      </c>
    </row>
    <row r="350" spans="3:15" ht="21">
      <c r="C350" s="1" t="s">
        <v>265</v>
      </c>
      <c r="D350" s="100"/>
      <c r="E350" s="101"/>
      <c r="F350" s="5"/>
      <c r="G350" s="31" t="s">
        <v>683</v>
      </c>
      <c r="H350" s="10"/>
      <c r="I350" s="5"/>
      <c r="J350" s="10" t="s">
        <v>683</v>
      </c>
      <c r="K350" s="12">
        <v>3</v>
      </c>
      <c r="L350" s="9"/>
      <c r="M350" s="10" t="s">
        <v>683</v>
      </c>
      <c r="N350" s="199" t="s">
        <v>737</v>
      </c>
      <c r="O350" s="222" t="s">
        <v>688</v>
      </c>
    </row>
    <row r="351" spans="3:15" ht="22.5" customHeight="1">
      <c r="C351" s="1" t="s">
        <v>266</v>
      </c>
      <c r="D351" s="100">
        <v>1880000</v>
      </c>
      <c r="E351" s="101">
        <v>2870000</v>
      </c>
      <c r="F351" s="5"/>
      <c r="G351" s="118" t="s">
        <v>765</v>
      </c>
      <c r="H351" s="10"/>
      <c r="I351" s="5"/>
      <c r="J351" s="10" t="s">
        <v>683</v>
      </c>
      <c r="K351" s="12">
        <v>3</v>
      </c>
      <c r="L351" s="9"/>
      <c r="M351" s="10" t="s">
        <v>683</v>
      </c>
      <c r="N351" s="199" t="s">
        <v>766</v>
      </c>
      <c r="O351" s="222" t="s">
        <v>688</v>
      </c>
    </row>
    <row r="352" spans="3:15" ht="21">
      <c r="C352" s="1" t="s">
        <v>267</v>
      </c>
      <c r="D352" s="100">
        <v>1880000</v>
      </c>
      <c r="E352" s="101">
        <v>2870000</v>
      </c>
      <c r="F352" s="5"/>
      <c r="G352" s="31" t="s">
        <v>683</v>
      </c>
      <c r="H352" s="10"/>
      <c r="I352" s="5"/>
      <c r="J352" s="31" t="s">
        <v>683</v>
      </c>
      <c r="K352" s="12">
        <v>3</v>
      </c>
      <c r="L352" s="27" t="s">
        <v>798</v>
      </c>
      <c r="M352" s="6" t="s">
        <v>799</v>
      </c>
      <c r="N352" s="199" t="s">
        <v>800</v>
      </c>
      <c r="O352" s="222" t="s">
        <v>688</v>
      </c>
    </row>
    <row r="353" spans="3:15" ht="21">
      <c r="C353" s="1" t="s">
        <v>268</v>
      </c>
      <c r="D353" s="100">
        <v>1847788</v>
      </c>
      <c r="E353" s="101">
        <v>2814748</v>
      </c>
      <c r="F353" s="9" t="s">
        <v>826</v>
      </c>
      <c r="G353" s="31" t="s">
        <v>683</v>
      </c>
      <c r="H353" s="10"/>
      <c r="I353" s="5"/>
      <c r="J353" s="31" t="s">
        <v>683</v>
      </c>
      <c r="K353" s="12">
        <v>3</v>
      </c>
      <c r="L353" s="27" t="s">
        <v>827</v>
      </c>
      <c r="M353" s="7"/>
      <c r="N353" s="199" t="s">
        <v>800</v>
      </c>
      <c r="O353" s="222" t="s">
        <v>688</v>
      </c>
    </row>
    <row r="354" spans="3:15" ht="21">
      <c r="C354" s="1" t="s">
        <v>269</v>
      </c>
      <c r="D354" s="100" t="s">
        <v>191</v>
      </c>
      <c r="E354" s="101" t="s">
        <v>191</v>
      </c>
      <c r="F354" s="5"/>
      <c r="G354" s="30"/>
      <c r="H354" s="10" t="s">
        <v>683</v>
      </c>
      <c r="I354" s="5"/>
      <c r="J354" s="215" t="s">
        <v>683</v>
      </c>
      <c r="K354" s="12">
        <v>3</v>
      </c>
      <c r="L354" s="218" t="s">
        <v>827</v>
      </c>
      <c r="M354" s="7"/>
      <c r="N354" s="199" t="s">
        <v>212</v>
      </c>
      <c r="O354" s="223" t="s">
        <v>988</v>
      </c>
    </row>
    <row r="355" spans="3:15" ht="21">
      <c r="C355" s="1" t="s">
        <v>270</v>
      </c>
      <c r="D355" s="100">
        <v>1500000</v>
      </c>
      <c r="E355" s="101">
        <v>2300000</v>
      </c>
      <c r="F355" s="5"/>
      <c r="G355" s="31" t="s">
        <v>683</v>
      </c>
      <c r="H355" s="10"/>
      <c r="I355" s="5"/>
      <c r="J355" s="31" t="s">
        <v>683</v>
      </c>
      <c r="K355" s="12">
        <v>3</v>
      </c>
      <c r="L355" s="9"/>
      <c r="M355" s="10" t="s">
        <v>683</v>
      </c>
      <c r="N355" s="199" t="s">
        <v>872</v>
      </c>
      <c r="O355" s="222" t="s">
        <v>688</v>
      </c>
    </row>
    <row r="356" spans="3:15" ht="21">
      <c r="C356" s="1" t="s">
        <v>271</v>
      </c>
      <c r="D356" s="100"/>
      <c r="E356" s="101"/>
      <c r="F356" s="5"/>
      <c r="G356" s="31" t="s">
        <v>683</v>
      </c>
      <c r="H356" s="10"/>
      <c r="I356" s="5"/>
      <c r="J356" s="31" t="s">
        <v>683</v>
      </c>
      <c r="K356" s="12">
        <v>3</v>
      </c>
      <c r="L356" s="9"/>
      <c r="M356" s="10" t="s">
        <v>683</v>
      </c>
      <c r="N356" s="199" t="s">
        <v>800</v>
      </c>
      <c r="O356" s="222" t="s">
        <v>688</v>
      </c>
    </row>
    <row r="357" spans="3:15" ht="22.5" customHeight="1">
      <c r="C357" s="1" t="s">
        <v>272</v>
      </c>
      <c r="D357" s="100">
        <v>1446900</v>
      </c>
      <c r="E357" s="101">
        <v>2212000</v>
      </c>
      <c r="F357" s="5"/>
      <c r="G357" s="30"/>
      <c r="H357" s="10" t="s">
        <v>683</v>
      </c>
      <c r="I357" s="5"/>
      <c r="J357" s="31" t="s">
        <v>683</v>
      </c>
      <c r="K357" s="12">
        <v>3</v>
      </c>
      <c r="L357" s="9" t="s">
        <v>683</v>
      </c>
      <c r="M357" s="7"/>
      <c r="N357" s="199" t="s">
        <v>39</v>
      </c>
      <c r="O357" s="222" t="s">
        <v>688</v>
      </c>
    </row>
    <row r="358" spans="3:15" ht="13.5">
      <c r="C358" s="1" t="s">
        <v>273</v>
      </c>
      <c r="D358" s="100"/>
      <c r="E358" s="101"/>
      <c r="F358" s="5"/>
      <c r="G358" s="30"/>
      <c r="H358" s="10"/>
      <c r="I358" s="5"/>
      <c r="J358" s="7"/>
      <c r="K358" s="12"/>
      <c r="L358" s="9"/>
      <c r="M358" s="7"/>
      <c r="N358" s="199"/>
      <c r="O358" s="7"/>
    </row>
    <row r="359" spans="3:15" ht="13.5">
      <c r="C359" s="1" t="s">
        <v>274</v>
      </c>
      <c r="D359" s="100" t="s">
        <v>477</v>
      </c>
      <c r="E359" s="101" t="s">
        <v>477</v>
      </c>
      <c r="F359" s="5"/>
      <c r="G359" s="31" t="s">
        <v>683</v>
      </c>
      <c r="H359" s="10"/>
      <c r="I359" s="5"/>
      <c r="J359" s="31" t="s">
        <v>683</v>
      </c>
      <c r="K359" s="12"/>
      <c r="L359" s="9" t="s">
        <v>683</v>
      </c>
      <c r="M359" s="7"/>
      <c r="N359" s="199" t="s">
        <v>82</v>
      </c>
      <c r="O359" s="7" t="s">
        <v>83</v>
      </c>
    </row>
    <row r="360" spans="3:15" ht="21">
      <c r="C360" s="1" t="s">
        <v>275</v>
      </c>
      <c r="D360" s="100">
        <v>1880970</v>
      </c>
      <c r="E360" s="101">
        <v>2875641</v>
      </c>
      <c r="F360" s="5"/>
      <c r="G360" s="31" t="s">
        <v>683</v>
      </c>
      <c r="H360" s="10"/>
      <c r="I360" s="5"/>
      <c r="J360" s="31" t="s">
        <v>683</v>
      </c>
      <c r="K360" s="12">
        <v>3</v>
      </c>
      <c r="L360" s="9"/>
      <c r="M360" s="10" t="s">
        <v>683</v>
      </c>
      <c r="N360" s="199" t="s">
        <v>165</v>
      </c>
      <c r="O360" s="222" t="s">
        <v>688</v>
      </c>
    </row>
    <row r="361" spans="3:15" ht="21">
      <c r="C361" s="1" t="s">
        <v>276</v>
      </c>
      <c r="D361" s="100" t="s">
        <v>191</v>
      </c>
      <c r="E361" s="101" t="s">
        <v>191</v>
      </c>
      <c r="F361" s="5"/>
      <c r="G361" s="31" t="s">
        <v>683</v>
      </c>
      <c r="H361" s="10"/>
      <c r="I361" s="9" t="s">
        <v>683</v>
      </c>
      <c r="J361" s="7"/>
      <c r="K361" s="12">
        <v>4</v>
      </c>
      <c r="L361" s="9" t="s">
        <v>683</v>
      </c>
      <c r="M361" s="7"/>
      <c r="N361" s="199" t="s">
        <v>192</v>
      </c>
      <c r="O361" s="222" t="s">
        <v>688</v>
      </c>
    </row>
    <row r="362" spans="3:15" ht="21">
      <c r="C362" s="1" t="s">
        <v>277</v>
      </c>
      <c r="D362" s="100">
        <v>1613605</v>
      </c>
      <c r="E362" s="101">
        <v>2470482</v>
      </c>
      <c r="F362" s="5"/>
      <c r="G362" s="31" t="s">
        <v>683</v>
      </c>
      <c r="H362" s="10"/>
      <c r="I362" s="5"/>
      <c r="J362" s="31" t="s">
        <v>683</v>
      </c>
      <c r="K362" s="12">
        <v>3</v>
      </c>
      <c r="L362" s="9" t="s">
        <v>683</v>
      </c>
      <c r="M362" s="7"/>
      <c r="N362" s="199" t="s">
        <v>212</v>
      </c>
      <c r="O362" s="222" t="s">
        <v>688</v>
      </c>
    </row>
    <row r="363" spans="3:15" ht="21">
      <c r="C363" s="1" t="s">
        <v>278</v>
      </c>
      <c r="D363" s="100">
        <v>2170000</v>
      </c>
      <c r="E363" s="101">
        <v>3310000</v>
      </c>
      <c r="F363" s="5"/>
      <c r="G363" s="31" t="s">
        <v>683</v>
      </c>
      <c r="H363" s="10"/>
      <c r="I363" s="5"/>
      <c r="J363" s="31" t="s">
        <v>683</v>
      </c>
      <c r="K363" s="12">
        <v>3</v>
      </c>
      <c r="L363" s="9" t="s">
        <v>683</v>
      </c>
      <c r="M363" s="7"/>
      <c r="N363" s="199" t="s">
        <v>800</v>
      </c>
      <c r="O363" s="222" t="s">
        <v>688</v>
      </c>
    </row>
    <row r="364" spans="3:15" ht="21">
      <c r="C364" s="1" t="s">
        <v>279</v>
      </c>
      <c r="D364" s="100">
        <v>2290000</v>
      </c>
      <c r="E364" s="101">
        <v>2860000</v>
      </c>
      <c r="F364" s="9" t="s">
        <v>683</v>
      </c>
      <c r="G364" s="30"/>
      <c r="H364" s="10"/>
      <c r="I364" s="5"/>
      <c r="J364" s="31" t="s">
        <v>683</v>
      </c>
      <c r="K364" s="12">
        <v>3</v>
      </c>
      <c r="L364" s="9"/>
      <c r="M364" s="10" t="s">
        <v>683</v>
      </c>
      <c r="N364" s="199" t="s">
        <v>148</v>
      </c>
      <c r="O364" s="222" t="s">
        <v>688</v>
      </c>
    </row>
    <row r="365" spans="3:15" ht="21">
      <c r="C365" s="1" t="s">
        <v>280</v>
      </c>
      <c r="D365" s="100">
        <v>1740000</v>
      </c>
      <c r="E365" s="101">
        <v>2880000</v>
      </c>
      <c r="F365" s="181" t="s">
        <v>683</v>
      </c>
      <c r="G365" s="30"/>
      <c r="H365" s="10"/>
      <c r="I365" s="5"/>
      <c r="J365" s="183" t="s">
        <v>911</v>
      </c>
      <c r="K365" s="12">
        <v>6</v>
      </c>
      <c r="L365" s="9"/>
      <c r="M365" s="185" t="s">
        <v>683</v>
      </c>
      <c r="N365" s="199" t="s">
        <v>800</v>
      </c>
      <c r="O365" s="222" t="s">
        <v>688</v>
      </c>
    </row>
    <row r="366" spans="3:15" ht="13.5">
      <c r="C366" s="1"/>
      <c r="D366" s="100"/>
      <c r="E366" s="101"/>
      <c r="F366" s="5"/>
      <c r="G366" s="30"/>
      <c r="H366" s="10"/>
      <c r="I366" s="5"/>
      <c r="J366" s="7"/>
      <c r="K366" s="1"/>
      <c r="L366" s="5"/>
      <c r="M366" s="7"/>
      <c r="N366" s="36"/>
      <c r="O366" s="7"/>
    </row>
    <row r="367" spans="3:15" ht="13.5">
      <c r="C367" s="1" t="s">
        <v>413</v>
      </c>
      <c r="D367" s="100">
        <f>AVERAGE(D349:D365)</f>
        <v>1834478.4545454546</v>
      </c>
      <c r="E367" s="101">
        <f>AVERAGE(E349:E365)</f>
        <v>2772988.272727273</v>
      </c>
      <c r="F367" s="13">
        <f aca="true" t="shared" si="0" ref="F367:M367">COUNTA(F349:F365)</f>
        <v>3</v>
      </c>
      <c r="G367" s="32">
        <f t="shared" si="0"/>
        <v>12</v>
      </c>
      <c r="H367" s="26">
        <f t="shared" si="0"/>
        <v>2</v>
      </c>
      <c r="I367" s="13">
        <f t="shared" si="0"/>
        <v>2</v>
      </c>
      <c r="J367" s="26">
        <f t="shared" si="0"/>
        <v>15</v>
      </c>
      <c r="K367" s="66">
        <f>AVERAGE(K349:K365)</f>
        <v>3.2666666666666666</v>
      </c>
      <c r="L367" s="13">
        <f t="shared" si="0"/>
        <v>8</v>
      </c>
      <c r="M367" s="26">
        <f t="shared" si="0"/>
        <v>9</v>
      </c>
      <c r="N367" s="36"/>
      <c r="O367" s="26"/>
    </row>
    <row r="368" spans="3:7" ht="13.5">
      <c r="C368" s="294" t="s">
        <v>535</v>
      </c>
      <c r="D368" s="294"/>
      <c r="E368" s="294"/>
      <c r="F368" s="294"/>
      <c r="G368" s="294"/>
    </row>
    <row r="369" spans="3:7" ht="13.5">
      <c r="C369" s="294" t="s">
        <v>536</v>
      </c>
      <c r="D369" s="294"/>
      <c r="E369" s="294"/>
      <c r="F369" s="294"/>
      <c r="G369" s="294"/>
    </row>
    <row r="370" spans="3:7" ht="13.5">
      <c r="C370" s="294" t="s">
        <v>545</v>
      </c>
      <c r="D370" s="294"/>
      <c r="E370" s="294"/>
      <c r="F370" s="294"/>
      <c r="G370" s="294"/>
    </row>
    <row r="371" spans="3:8" ht="13.5">
      <c r="C371" s="294" t="s">
        <v>912</v>
      </c>
      <c r="D371" s="294"/>
      <c r="E371" s="294"/>
      <c r="F371" s="294"/>
      <c r="G371" s="294"/>
      <c r="H371" s="294"/>
    </row>
    <row r="372" spans="3:7" ht="13.5">
      <c r="C372" s="8"/>
      <c r="D372" s="8"/>
      <c r="E372" s="8"/>
      <c r="F372" s="8"/>
      <c r="G372" s="8"/>
    </row>
    <row r="373" spans="3:7" ht="13.5">
      <c r="C373" s="8"/>
      <c r="D373" s="8"/>
      <c r="E373" s="8"/>
      <c r="F373" s="8"/>
      <c r="G373" s="8"/>
    </row>
    <row r="374" spans="3:7" ht="13.5">
      <c r="C374" s="8"/>
      <c r="D374" s="8"/>
      <c r="E374" s="8"/>
      <c r="F374" s="8"/>
      <c r="G374" s="8"/>
    </row>
    <row r="375" spans="3:7" ht="13.5">
      <c r="C375" s="8"/>
      <c r="D375" s="8"/>
      <c r="E375" s="8"/>
      <c r="F375" s="8"/>
      <c r="G375" s="8"/>
    </row>
    <row r="376" spans="3:7" ht="13.5">
      <c r="C376" s="8"/>
      <c r="D376" s="8"/>
      <c r="E376" s="8"/>
      <c r="F376" s="8"/>
      <c r="G376" s="8"/>
    </row>
    <row r="377" spans="3:7" ht="13.5">
      <c r="C377" s="8"/>
      <c r="D377" s="8"/>
      <c r="E377" s="8"/>
      <c r="F377" s="8"/>
      <c r="G377" s="8"/>
    </row>
    <row r="378" spans="3:7" ht="13.5">
      <c r="C378" s="8"/>
      <c r="D378" s="8"/>
      <c r="E378" s="8"/>
      <c r="F378" s="8"/>
      <c r="G378" s="8"/>
    </row>
    <row r="380" spans="3:9" ht="13.5">
      <c r="C380" s="294" t="s">
        <v>976</v>
      </c>
      <c r="D380" s="294"/>
      <c r="E380" s="294"/>
      <c r="F380" s="294"/>
      <c r="G380" s="294"/>
      <c r="H380" s="294"/>
      <c r="I380" s="294"/>
    </row>
    <row r="382" spans="3:6" ht="13.5">
      <c r="C382" s="1"/>
      <c r="D382" s="4" t="s">
        <v>690</v>
      </c>
      <c r="E382" s="54" t="s">
        <v>691</v>
      </c>
      <c r="F382" s="53" t="s">
        <v>692</v>
      </c>
    </row>
    <row r="383" spans="3:6" ht="13.5">
      <c r="C383" s="1" t="s">
        <v>264</v>
      </c>
      <c r="D383" s="5"/>
      <c r="E383" s="22"/>
      <c r="F383" s="14" t="s">
        <v>685</v>
      </c>
    </row>
    <row r="384" spans="3:6" ht="13.5">
      <c r="C384" s="1" t="s">
        <v>265</v>
      </c>
      <c r="D384" s="5"/>
      <c r="E384" s="22"/>
      <c r="F384" s="21"/>
    </row>
    <row r="385" spans="3:6" ht="13.5">
      <c r="C385" s="1" t="s">
        <v>266</v>
      </c>
      <c r="D385" s="5"/>
      <c r="E385" s="22"/>
      <c r="F385" s="14" t="s">
        <v>767</v>
      </c>
    </row>
    <row r="386" spans="3:6" ht="13.5">
      <c r="C386" s="1" t="s">
        <v>267</v>
      </c>
      <c r="D386" s="5"/>
      <c r="E386" s="22"/>
      <c r="F386" s="21"/>
    </row>
    <row r="387" spans="3:6" ht="13.5">
      <c r="C387" s="1" t="s">
        <v>268</v>
      </c>
      <c r="D387" s="5"/>
      <c r="E387" s="22"/>
      <c r="F387" s="14" t="s">
        <v>767</v>
      </c>
    </row>
    <row r="388" spans="3:6" ht="13.5">
      <c r="C388" s="1" t="s">
        <v>269</v>
      </c>
      <c r="D388" s="5"/>
      <c r="E388" s="22"/>
      <c r="F388" s="213" t="s">
        <v>683</v>
      </c>
    </row>
    <row r="389" spans="3:6" ht="13.5">
      <c r="C389" s="1" t="s">
        <v>270</v>
      </c>
      <c r="D389" s="5"/>
      <c r="E389" s="22"/>
      <c r="F389" s="14" t="s">
        <v>683</v>
      </c>
    </row>
    <row r="390" spans="3:6" ht="13.5">
      <c r="C390" s="1" t="s">
        <v>271</v>
      </c>
      <c r="D390" s="5"/>
      <c r="E390" s="22"/>
      <c r="F390" s="21"/>
    </row>
    <row r="391" spans="3:6" ht="13.5">
      <c r="C391" s="1" t="s">
        <v>272</v>
      </c>
      <c r="D391" s="5"/>
      <c r="E391" s="22"/>
      <c r="F391" s="21"/>
    </row>
    <row r="392" spans="3:6" ht="13.5">
      <c r="C392" s="1" t="s">
        <v>273</v>
      </c>
      <c r="D392" s="5"/>
      <c r="E392" s="22"/>
      <c r="F392" s="21"/>
    </row>
    <row r="393" spans="3:6" ht="13.5">
      <c r="C393" s="1" t="s">
        <v>274</v>
      </c>
      <c r="D393" s="5"/>
      <c r="E393" s="22"/>
      <c r="F393" s="21"/>
    </row>
    <row r="394" spans="3:6" ht="13.5">
      <c r="C394" s="1" t="s">
        <v>275</v>
      </c>
      <c r="D394" s="5"/>
      <c r="E394" s="22"/>
      <c r="F394" s="21"/>
    </row>
    <row r="395" spans="3:6" ht="13.5">
      <c r="C395" s="1" t="s">
        <v>276</v>
      </c>
      <c r="D395" s="5"/>
      <c r="E395" s="22"/>
      <c r="F395" s="21"/>
    </row>
    <row r="396" spans="3:6" ht="13.5">
      <c r="C396" s="1" t="s">
        <v>277</v>
      </c>
      <c r="D396" s="5"/>
      <c r="E396" s="22"/>
      <c r="F396" s="21"/>
    </row>
    <row r="397" spans="3:6" ht="13.5">
      <c r="C397" s="1" t="s">
        <v>278</v>
      </c>
      <c r="D397" s="5"/>
      <c r="E397" s="22"/>
      <c r="F397" s="21"/>
    </row>
    <row r="398" spans="3:6" ht="13.5">
      <c r="C398" s="1" t="s">
        <v>279</v>
      </c>
      <c r="D398" s="5"/>
      <c r="E398" s="22"/>
      <c r="F398" s="21"/>
    </row>
    <row r="399" spans="3:6" ht="13.5">
      <c r="C399" s="1" t="s">
        <v>280</v>
      </c>
      <c r="D399" s="5"/>
      <c r="E399" s="22"/>
      <c r="F399" s="21"/>
    </row>
    <row r="400" spans="3:6" ht="13.5">
      <c r="C400" s="1"/>
      <c r="D400" s="5"/>
      <c r="E400" s="22"/>
      <c r="F400" s="21"/>
    </row>
    <row r="401" spans="3:6" ht="13.5">
      <c r="C401" s="1" t="s">
        <v>413</v>
      </c>
      <c r="D401" s="5">
        <f>COUNTA(D383:D399)</f>
        <v>0</v>
      </c>
      <c r="E401" s="22">
        <f>COUNTA(E383:E399)</f>
        <v>0</v>
      </c>
      <c r="F401" s="21">
        <f>COUNTA(F383:F399)</f>
        <v>5</v>
      </c>
    </row>
    <row r="412" spans="3:5" ht="13.5">
      <c r="C412" s="294" t="s">
        <v>651</v>
      </c>
      <c r="D412" s="294"/>
      <c r="E412" s="294"/>
    </row>
    <row r="413" spans="3:6" ht="13.5">
      <c r="C413" s="294" t="s">
        <v>656</v>
      </c>
      <c r="D413" s="294"/>
      <c r="E413" s="294"/>
      <c r="F413" s="294"/>
    </row>
    <row r="414" spans="3:8" ht="13.5">
      <c r="C414" s="8"/>
      <c r="D414" s="8"/>
      <c r="E414" s="8"/>
      <c r="F414" s="8"/>
      <c r="G414" s="8"/>
      <c r="H414" s="8"/>
    </row>
    <row r="415" spans="3:15" ht="13.5">
      <c r="C415" s="1"/>
      <c r="D415" s="61" t="s">
        <v>652</v>
      </c>
      <c r="E415" s="61" t="s">
        <v>655</v>
      </c>
      <c r="F415" s="299" t="s">
        <v>653</v>
      </c>
      <c r="G415" s="302"/>
      <c r="H415" s="302"/>
      <c r="I415" s="302"/>
      <c r="J415" s="302"/>
      <c r="K415" s="302"/>
      <c r="L415" s="302"/>
      <c r="M415" s="302"/>
      <c r="N415" s="302"/>
      <c r="O415" s="303"/>
    </row>
    <row r="416" spans="3:15" ht="29.25" customHeight="1">
      <c r="C416" s="5" t="s">
        <v>264</v>
      </c>
      <c r="D416" s="81">
        <v>6</v>
      </c>
      <c r="E416" s="69" t="s">
        <v>693</v>
      </c>
      <c r="F416" s="373" t="s">
        <v>694</v>
      </c>
      <c r="G416" s="374"/>
      <c r="H416" s="374"/>
      <c r="I416" s="374"/>
      <c r="J416" s="374"/>
      <c r="K416" s="374"/>
      <c r="L416" s="374"/>
      <c r="M416" s="374"/>
      <c r="N416" s="374"/>
      <c r="O416" s="375"/>
    </row>
    <row r="417" spans="3:15" ht="13.5">
      <c r="C417" s="5" t="s">
        <v>265</v>
      </c>
      <c r="D417" s="81">
        <v>1</v>
      </c>
      <c r="E417" s="69" t="s">
        <v>738</v>
      </c>
      <c r="F417" s="312"/>
      <c r="G417" s="302"/>
      <c r="H417" s="302"/>
      <c r="I417" s="302"/>
      <c r="J417" s="302"/>
      <c r="K417" s="302"/>
      <c r="L417" s="302"/>
      <c r="M417" s="302"/>
      <c r="N417" s="302"/>
      <c r="O417" s="303"/>
    </row>
    <row r="418" spans="3:15" ht="13.5">
      <c r="C418" s="5" t="s">
        <v>266</v>
      </c>
      <c r="D418" s="81">
        <v>1</v>
      </c>
      <c r="E418" s="69" t="s">
        <v>768</v>
      </c>
      <c r="F418" s="312" t="s">
        <v>769</v>
      </c>
      <c r="G418" s="302"/>
      <c r="H418" s="302"/>
      <c r="I418" s="302"/>
      <c r="J418" s="302"/>
      <c r="K418" s="302"/>
      <c r="L418" s="302"/>
      <c r="M418" s="302"/>
      <c r="N418" s="302"/>
      <c r="O418" s="303"/>
    </row>
    <row r="419" spans="3:15" ht="13.5">
      <c r="C419" s="5" t="s">
        <v>267</v>
      </c>
      <c r="D419" s="81">
        <v>0</v>
      </c>
      <c r="E419" s="69"/>
      <c r="F419" s="312" t="s">
        <v>477</v>
      </c>
      <c r="G419" s="302"/>
      <c r="H419" s="302"/>
      <c r="I419" s="302"/>
      <c r="J419" s="302"/>
      <c r="K419" s="302"/>
      <c r="L419" s="302"/>
      <c r="M419" s="302"/>
      <c r="N419" s="302"/>
      <c r="O419" s="303"/>
    </row>
    <row r="420" spans="3:15" ht="13.5">
      <c r="C420" s="5" t="s">
        <v>268</v>
      </c>
      <c r="D420" s="81">
        <v>1</v>
      </c>
      <c r="E420" s="69" t="s">
        <v>828</v>
      </c>
      <c r="F420" s="312" t="s">
        <v>829</v>
      </c>
      <c r="G420" s="302"/>
      <c r="H420" s="302"/>
      <c r="I420" s="302"/>
      <c r="J420" s="302"/>
      <c r="K420" s="302"/>
      <c r="L420" s="302"/>
      <c r="M420" s="302"/>
      <c r="N420" s="302"/>
      <c r="O420" s="303"/>
    </row>
    <row r="421" spans="3:15" ht="13.5">
      <c r="C421" s="5" t="s">
        <v>269</v>
      </c>
      <c r="D421" s="81">
        <v>1</v>
      </c>
      <c r="E421" s="69" t="s">
        <v>989</v>
      </c>
      <c r="F421" s="312" t="s">
        <v>990</v>
      </c>
      <c r="G421" s="302"/>
      <c r="H421" s="302"/>
      <c r="I421" s="302"/>
      <c r="J421" s="302"/>
      <c r="K421" s="302"/>
      <c r="L421" s="302"/>
      <c r="M421" s="302"/>
      <c r="N421" s="302"/>
      <c r="O421" s="303"/>
    </row>
    <row r="422" spans="3:15" ht="13.5">
      <c r="C422" s="5" t="s">
        <v>270</v>
      </c>
      <c r="D422" s="81">
        <v>2</v>
      </c>
      <c r="E422" s="69"/>
      <c r="F422" s="312"/>
      <c r="G422" s="302"/>
      <c r="H422" s="302"/>
      <c r="I422" s="302"/>
      <c r="J422" s="302"/>
      <c r="K422" s="302"/>
      <c r="L422" s="302"/>
      <c r="M422" s="302"/>
      <c r="N422" s="302"/>
      <c r="O422" s="303"/>
    </row>
    <row r="423" spans="3:15" ht="13.5">
      <c r="C423" s="5" t="s">
        <v>271</v>
      </c>
      <c r="D423" s="138">
        <v>3</v>
      </c>
      <c r="E423" s="69" t="s">
        <v>984</v>
      </c>
      <c r="F423" s="312" t="s">
        <v>15</v>
      </c>
      <c r="G423" s="302"/>
      <c r="H423" s="302"/>
      <c r="I423" s="302"/>
      <c r="J423" s="302"/>
      <c r="K423" s="302"/>
      <c r="L423" s="302"/>
      <c r="M423" s="302"/>
      <c r="N423" s="302"/>
      <c r="O423" s="303"/>
    </row>
    <row r="424" spans="3:15" ht="13.5">
      <c r="C424" s="5" t="s">
        <v>272</v>
      </c>
      <c r="D424" s="81">
        <v>0</v>
      </c>
      <c r="E424" s="69">
        <v>0</v>
      </c>
      <c r="F424" s="312"/>
      <c r="G424" s="302"/>
      <c r="H424" s="302"/>
      <c r="I424" s="302"/>
      <c r="J424" s="302"/>
      <c r="K424" s="302"/>
      <c r="L424" s="302"/>
      <c r="M424" s="302"/>
      <c r="N424" s="302"/>
      <c r="O424" s="303"/>
    </row>
    <row r="425" spans="3:15" ht="13.5">
      <c r="C425" s="5" t="s">
        <v>273</v>
      </c>
      <c r="D425" s="81"/>
      <c r="E425" s="69"/>
      <c r="F425" s="312"/>
      <c r="G425" s="302"/>
      <c r="H425" s="302"/>
      <c r="I425" s="302"/>
      <c r="J425" s="302"/>
      <c r="K425" s="302"/>
      <c r="L425" s="302"/>
      <c r="M425" s="302"/>
      <c r="N425" s="302"/>
      <c r="O425" s="303"/>
    </row>
    <row r="426" spans="3:15" ht="13.5">
      <c r="C426" s="5" t="s">
        <v>274</v>
      </c>
      <c r="D426" s="81">
        <v>0</v>
      </c>
      <c r="E426" s="69"/>
      <c r="F426" s="312"/>
      <c r="G426" s="302"/>
      <c r="H426" s="302"/>
      <c r="I426" s="302"/>
      <c r="J426" s="302"/>
      <c r="K426" s="302"/>
      <c r="L426" s="302"/>
      <c r="M426" s="302"/>
      <c r="N426" s="302"/>
      <c r="O426" s="303"/>
    </row>
    <row r="427" spans="3:15" ht="13.5">
      <c r="C427" s="5" t="s">
        <v>275</v>
      </c>
      <c r="D427" s="81">
        <v>2</v>
      </c>
      <c r="E427" s="69" t="s">
        <v>166</v>
      </c>
      <c r="F427" s="312" t="s">
        <v>167</v>
      </c>
      <c r="G427" s="302"/>
      <c r="H427" s="302"/>
      <c r="I427" s="302"/>
      <c r="J427" s="302"/>
      <c r="K427" s="302"/>
      <c r="L427" s="302"/>
      <c r="M427" s="302"/>
      <c r="N427" s="302"/>
      <c r="O427" s="303"/>
    </row>
    <row r="428" spans="3:15" ht="13.5">
      <c r="C428" s="5" t="s">
        <v>276</v>
      </c>
      <c r="D428" s="81">
        <v>0</v>
      </c>
      <c r="E428" s="69"/>
      <c r="F428" s="312"/>
      <c r="G428" s="302"/>
      <c r="H428" s="302"/>
      <c r="I428" s="302"/>
      <c r="J428" s="302"/>
      <c r="K428" s="302"/>
      <c r="L428" s="302"/>
      <c r="M428" s="302"/>
      <c r="N428" s="302"/>
      <c r="O428" s="303"/>
    </row>
    <row r="429" spans="3:15" ht="13.5">
      <c r="C429" s="5" t="s">
        <v>277</v>
      </c>
      <c r="D429" s="81">
        <v>0</v>
      </c>
      <c r="E429" s="69">
        <v>0</v>
      </c>
      <c r="F429" s="312"/>
      <c r="G429" s="302"/>
      <c r="H429" s="302"/>
      <c r="I429" s="302"/>
      <c r="J429" s="302"/>
      <c r="K429" s="302"/>
      <c r="L429" s="302"/>
      <c r="M429" s="302"/>
      <c r="N429" s="302"/>
      <c r="O429" s="303"/>
    </row>
    <row r="430" spans="3:15" ht="13.5">
      <c r="C430" s="5" t="s">
        <v>278</v>
      </c>
      <c r="D430" s="81">
        <v>0</v>
      </c>
      <c r="E430" s="69"/>
      <c r="F430" s="312"/>
      <c r="G430" s="302"/>
      <c r="H430" s="302"/>
      <c r="I430" s="302"/>
      <c r="J430" s="302"/>
      <c r="K430" s="302"/>
      <c r="L430" s="302"/>
      <c r="M430" s="302"/>
      <c r="N430" s="302"/>
      <c r="O430" s="303"/>
    </row>
    <row r="431" spans="3:15" ht="13.5">
      <c r="C431" s="5" t="s">
        <v>279</v>
      </c>
      <c r="D431" s="81"/>
      <c r="E431" s="69"/>
      <c r="F431" s="312"/>
      <c r="G431" s="302"/>
      <c r="H431" s="302"/>
      <c r="I431" s="302"/>
      <c r="J431" s="302"/>
      <c r="K431" s="302"/>
      <c r="L431" s="302"/>
      <c r="M431" s="302"/>
      <c r="N431" s="302"/>
      <c r="O431" s="303"/>
    </row>
    <row r="432" spans="3:15" ht="13.5">
      <c r="C432" s="5" t="s">
        <v>280</v>
      </c>
      <c r="D432" s="81">
        <v>0</v>
      </c>
      <c r="E432" s="69"/>
      <c r="F432" s="312"/>
      <c r="G432" s="302"/>
      <c r="H432" s="302"/>
      <c r="I432" s="302"/>
      <c r="J432" s="302"/>
      <c r="K432" s="302"/>
      <c r="L432" s="302"/>
      <c r="M432" s="302"/>
      <c r="N432" s="302"/>
      <c r="O432" s="303"/>
    </row>
    <row r="433" spans="3:15" ht="13.5">
      <c r="C433" s="5"/>
      <c r="D433" s="81"/>
      <c r="E433" s="69"/>
      <c r="F433" s="312"/>
      <c r="G433" s="302"/>
      <c r="H433" s="302"/>
      <c r="I433" s="302"/>
      <c r="J433" s="302"/>
      <c r="K433" s="302"/>
      <c r="L433" s="302"/>
      <c r="M433" s="302"/>
      <c r="N433" s="302"/>
      <c r="O433" s="303"/>
    </row>
    <row r="434" spans="3:15" ht="13.5">
      <c r="C434" s="5" t="s">
        <v>413</v>
      </c>
      <c r="D434" s="81">
        <f>SUM(D416:D432)</f>
        <v>17</v>
      </c>
      <c r="E434" s="69"/>
      <c r="F434" s="312"/>
      <c r="G434" s="302"/>
      <c r="H434" s="302"/>
      <c r="I434" s="302"/>
      <c r="J434" s="302"/>
      <c r="K434" s="302"/>
      <c r="L434" s="302"/>
      <c r="M434" s="302"/>
      <c r="N434" s="302"/>
      <c r="O434" s="303"/>
    </row>
    <row r="435" spans="3:15" ht="13.5">
      <c r="C435" s="18"/>
      <c r="D435" s="18"/>
      <c r="E435" s="59"/>
      <c r="F435" s="59"/>
      <c r="G435" s="59"/>
      <c r="H435" s="59"/>
      <c r="I435" s="59"/>
      <c r="J435" s="59"/>
      <c r="K435" s="59"/>
      <c r="L435" s="59"/>
      <c r="M435" s="59"/>
      <c r="N435" s="59"/>
      <c r="O435" s="59"/>
    </row>
    <row r="436" spans="3:15" ht="13.5">
      <c r="C436" s="18"/>
      <c r="D436" s="18"/>
      <c r="E436" s="59"/>
      <c r="F436" s="59"/>
      <c r="G436" s="59"/>
      <c r="H436" s="59"/>
      <c r="I436" s="59"/>
      <c r="J436" s="59"/>
      <c r="K436" s="59"/>
      <c r="L436" s="59"/>
      <c r="M436" s="59"/>
      <c r="N436" s="59"/>
      <c r="O436" s="59"/>
    </row>
    <row r="437" spans="3:15" ht="13.5">
      <c r="C437" s="18"/>
      <c r="D437" s="18"/>
      <c r="E437" s="59"/>
      <c r="F437" s="59"/>
      <c r="G437" s="59"/>
      <c r="H437" s="59"/>
      <c r="I437" s="59"/>
      <c r="J437" s="59"/>
      <c r="K437" s="59"/>
      <c r="L437" s="59"/>
      <c r="M437" s="59"/>
      <c r="N437" s="59"/>
      <c r="O437" s="59"/>
    </row>
    <row r="438" spans="3:5" ht="13.5">
      <c r="C438" s="294" t="s">
        <v>654</v>
      </c>
      <c r="D438" s="294"/>
      <c r="E438" s="294"/>
    </row>
    <row r="439" spans="3:6" ht="13.5">
      <c r="C439" s="294" t="s">
        <v>656</v>
      </c>
      <c r="D439" s="294"/>
      <c r="E439" s="294"/>
      <c r="F439" s="294"/>
    </row>
    <row r="440" spans="3:8" ht="13.5">
      <c r="C440" s="8"/>
      <c r="D440" s="8"/>
      <c r="E440" s="8"/>
      <c r="F440" s="8"/>
      <c r="G440" s="8"/>
      <c r="H440" s="8"/>
    </row>
    <row r="441" spans="3:15" ht="13.5">
      <c r="C441" s="1"/>
      <c r="D441" s="61" t="s">
        <v>652</v>
      </c>
      <c r="E441" s="61" t="s">
        <v>655</v>
      </c>
      <c r="F441" s="299" t="s">
        <v>653</v>
      </c>
      <c r="G441" s="302"/>
      <c r="H441" s="302"/>
      <c r="I441" s="302"/>
      <c r="J441" s="302"/>
      <c r="K441" s="302"/>
      <c r="L441" s="302"/>
      <c r="M441" s="302"/>
      <c r="N441" s="302"/>
      <c r="O441" s="303"/>
    </row>
    <row r="442" spans="3:15" ht="13.5">
      <c r="C442" s="5" t="s">
        <v>264</v>
      </c>
      <c r="D442" s="13"/>
      <c r="E442" s="119"/>
      <c r="F442" s="312"/>
      <c r="G442" s="302"/>
      <c r="H442" s="302"/>
      <c r="I442" s="302"/>
      <c r="J442" s="302"/>
      <c r="K442" s="302"/>
      <c r="L442" s="302"/>
      <c r="M442" s="302"/>
      <c r="N442" s="302"/>
      <c r="O442" s="303"/>
    </row>
    <row r="443" spans="3:15" ht="13.5">
      <c r="C443" s="5" t="s">
        <v>265</v>
      </c>
      <c r="D443" s="13">
        <v>0</v>
      </c>
      <c r="E443" s="119">
        <v>0</v>
      </c>
      <c r="F443" s="312" t="s">
        <v>739</v>
      </c>
      <c r="G443" s="302"/>
      <c r="H443" s="302"/>
      <c r="I443" s="302"/>
      <c r="J443" s="302"/>
      <c r="K443" s="302"/>
      <c r="L443" s="302"/>
      <c r="M443" s="302"/>
      <c r="N443" s="302"/>
      <c r="O443" s="303"/>
    </row>
    <row r="444" spans="3:15" ht="13.5">
      <c r="C444" s="5" t="s">
        <v>266</v>
      </c>
      <c r="D444" s="13">
        <v>1</v>
      </c>
      <c r="E444" s="119" t="s">
        <v>770</v>
      </c>
      <c r="F444" s="312" t="s">
        <v>771</v>
      </c>
      <c r="G444" s="302"/>
      <c r="H444" s="302"/>
      <c r="I444" s="302"/>
      <c r="J444" s="302"/>
      <c r="K444" s="302"/>
      <c r="L444" s="302"/>
      <c r="M444" s="302"/>
      <c r="N444" s="302"/>
      <c r="O444" s="303"/>
    </row>
    <row r="445" spans="3:15" ht="13.5">
      <c r="C445" s="5" t="s">
        <v>267</v>
      </c>
      <c r="D445" s="13">
        <v>0</v>
      </c>
      <c r="E445" s="119"/>
      <c r="F445" s="312" t="s">
        <v>477</v>
      </c>
      <c r="G445" s="302"/>
      <c r="H445" s="302"/>
      <c r="I445" s="302"/>
      <c r="J445" s="302"/>
      <c r="K445" s="302"/>
      <c r="L445" s="302"/>
      <c r="M445" s="302"/>
      <c r="N445" s="302"/>
      <c r="O445" s="303"/>
    </row>
    <row r="446" spans="3:15" ht="13.5">
      <c r="C446" s="5" t="s">
        <v>268</v>
      </c>
      <c r="D446" s="13">
        <v>0</v>
      </c>
      <c r="E446" s="119"/>
      <c r="F446" s="312"/>
      <c r="G446" s="302"/>
      <c r="H446" s="302"/>
      <c r="I446" s="302"/>
      <c r="J446" s="302"/>
      <c r="K446" s="302"/>
      <c r="L446" s="302"/>
      <c r="M446" s="302"/>
      <c r="N446" s="302"/>
      <c r="O446" s="303"/>
    </row>
    <row r="447" spans="3:15" ht="13.5">
      <c r="C447" s="5" t="s">
        <v>269</v>
      </c>
      <c r="D447" s="13"/>
      <c r="E447" s="119"/>
      <c r="F447" s="312"/>
      <c r="G447" s="302"/>
      <c r="H447" s="302"/>
      <c r="I447" s="302"/>
      <c r="J447" s="302"/>
      <c r="K447" s="302"/>
      <c r="L447" s="302"/>
      <c r="M447" s="302"/>
      <c r="N447" s="302"/>
      <c r="O447" s="303"/>
    </row>
    <row r="448" spans="3:15" ht="12.75" customHeight="1">
      <c r="C448" s="5" t="s">
        <v>270</v>
      </c>
      <c r="D448" s="13">
        <v>1</v>
      </c>
      <c r="E448" s="119"/>
      <c r="F448" s="312"/>
      <c r="G448" s="302"/>
      <c r="H448" s="302"/>
      <c r="I448" s="302"/>
      <c r="J448" s="302"/>
      <c r="K448" s="302"/>
      <c r="L448" s="302"/>
      <c r="M448" s="302"/>
      <c r="N448" s="302"/>
      <c r="O448" s="303"/>
    </row>
    <row r="449" spans="3:15" ht="12.75" customHeight="1">
      <c r="C449" s="5" t="s">
        <v>271</v>
      </c>
      <c r="D449" s="13">
        <v>6</v>
      </c>
      <c r="E449" s="129" t="s">
        <v>16</v>
      </c>
      <c r="F449" s="370" t="s">
        <v>978</v>
      </c>
      <c r="G449" s="371"/>
      <c r="H449" s="371"/>
      <c r="I449" s="371"/>
      <c r="J449" s="371"/>
      <c r="K449" s="371"/>
      <c r="L449" s="371"/>
      <c r="M449" s="371"/>
      <c r="N449" s="371"/>
      <c r="O449" s="372"/>
    </row>
    <row r="450" spans="3:15" ht="13.5">
      <c r="C450" s="5" t="s">
        <v>272</v>
      </c>
      <c r="D450" s="13">
        <v>2</v>
      </c>
      <c r="E450" s="129" t="s">
        <v>40</v>
      </c>
      <c r="F450" s="312" t="s">
        <v>41</v>
      </c>
      <c r="G450" s="302"/>
      <c r="H450" s="302"/>
      <c r="I450" s="302"/>
      <c r="J450" s="302"/>
      <c r="K450" s="302"/>
      <c r="L450" s="302"/>
      <c r="M450" s="302"/>
      <c r="N450" s="302"/>
      <c r="O450" s="303"/>
    </row>
    <row r="451" spans="3:15" ht="13.5">
      <c r="C451" s="5" t="s">
        <v>273</v>
      </c>
      <c r="D451" s="13"/>
      <c r="E451" s="119"/>
      <c r="F451" s="312"/>
      <c r="G451" s="302"/>
      <c r="H451" s="302"/>
      <c r="I451" s="302"/>
      <c r="J451" s="302"/>
      <c r="K451" s="302"/>
      <c r="L451" s="302"/>
      <c r="M451" s="302"/>
      <c r="N451" s="302"/>
      <c r="O451" s="303"/>
    </row>
    <row r="452" spans="3:15" ht="13.5">
      <c r="C452" s="5" t="s">
        <v>274</v>
      </c>
      <c r="D452" s="13">
        <v>0</v>
      </c>
      <c r="E452" s="119"/>
      <c r="F452" s="312"/>
      <c r="G452" s="302"/>
      <c r="H452" s="302"/>
      <c r="I452" s="302"/>
      <c r="J452" s="302"/>
      <c r="K452" s="302"/>
      <c r="L452" s="302"/>
      <c r="M452" s="302"/>
      <c r="N452" s="302"/>
      <c r="O452" s="303"/>
    </row>
    <row r="453" spans="3:15" ht="13.5">
      <c r="C453" s="5" t="s">
        <v>275</v>
      </c>
      <c r="D453" s="13"/>
      <c r="E453" s="119"/>
      <c r="F453" s="312" t="s">
        <v>168</v>
      </c>
      <c r="G453" s="302"/>
      <c r="H453" s="302"/>
      <c r="I453" s="302"/>
      <c r="J453" s="302"/>
      <c r="K453" s="302"/>
      <c r="L453" s="302"/>
      <c r="M453" s="302"/>
      <c r="N453" s="302"/>
      <c r="O453" s="303"/>
    </row>
    <row r="454" spans="3:15" ht="13.5">
      <c r="C454" s="5" t="s">
        <v>276</v>
      </c>
      <c r="D454" s="13">
        <v>0</v>
      </c>
      <c r="E454" s="119"/>
      <c r="F454" s="312"/>
      <c r="G454" s="302"/>
      <c r="H454" s="302"/>
      <c r="I454" s="302"/>
      <c r="J454" s="302"/>
      <c r="K454" s="302"/>
      <c r="L454" s="302"/>
      <c r="M454" s="302"/>
      <c r="N454" s="302"/>
      <c r="O454" s="303"/>
    </row>
    <row r="455" spans="3:15" ht="13.5">
      <c r="C455" s="5" t="s">
        <v>277</v>
      </c>
      <c r="D455" s="13">
        <v>0</v>
      </c>
      <c r="E455" s="119">
        <v>0</v>
      </c>
      <c r="F455" s="312"/>
      <c r="G455" s="302"/>
      <c r="H455" s="302"/>
      <c r="I455" s="302"/>
      <c r="J455" s="302"/>
      <c r="K455" s="302"/>
      <c r="L455" s="302"/>
      <c r="M455" s="302"/>
      <c r="N455" s="302"/>
      <c r="O455" s="303"/>
    </row>
    <row r="456" spans="3:15" ht="13.5">
      <c r="C456" s="5" t="s">
        <v>278</v>
      </c>
      <c r="D456" s="13">
        <v>0</v>
      </c>
      <c r="E456" s="119"/>
      <c r="F456" s="312"/>
      <c r="G456" s="302"/>
      <c r="H456" s="302"/>
      <c r="I456" s="302"/>
      <c r="J456" s="302"/>
      <c r="K456" s="302"/>
      <c r="L456" s="302"/>
      <c r="M456" s="302"/>
      <c r="N456" s="302"/>
      <c r="O456" s="303"/>
    </row>
    <row r="457" spans="3:15" ht="13.5">
      <c r="C457" s="5" t="s">
        <v>279</v>
      </c>
      <c r="D457" s="13"/>
      <c r="E457" s="119"/>
      <c r="F457" s="312" t="s">
        <v>149</v>
      </c>
      <c r="G457" s="302"/>
      <c r="H457" s="302"/>
      <c r="I457" s="302"/>
      <c r="J457" s="302"/>
      <c r="K457" s="302"/>
      <c r="L457" s="302"/>
      <c r="M457" s="302"/>
      <c r="N457" s="302"/>
      <c r="O457" s="303"/>
    </row>
    <row r="458" spans="3:15" ht="13.5">
      <c r="C458" s="5" t="s">
        <v>280</v>
      </c>
      <c r="D458" s="13">
        <v>1</v>
      </c>
      <c r="E458" s="129" t="s">
        <v>913</v>
      </c>
      <c r="F458" s="312" t="s">
        <v>914</v>
      </c>
      <c r="G458" s="302"/>
      <c r="H458" s="302"/>
      <c r="I458" s="302"/>
      <c r="J458" s="302"/>
      <c r="K458" s="302"/>
      <c r="L458" s="302"/>
      <c r="M458" s="302"/>
      <c r="N458" s="302"/>
      <c r="O458" s="303"/>
    </row>
    <row r="459" spans="3:15" ht="13.5">
      <c r="C459" s="5"/>
      <c r="D459" s="5"/>
      <c r="E459" s="119"/>
      <c r="F459" s="312"/>
      <c r="G459" s="302"/>
      <c r="H459" s="302"/>
      <c r="I459" s="302"/>
      <c r="J459" s="302"/>
      <c r="K459" s="302"/>
      <c r="L459" s="302"/>
      <c r="M459" s="302"/>
      <c r="N459" s="302"/>
      <c r="O459" s="303"/>
    </row>
    <row r="460" spans="3:15" ht="13.5">
      <c r="C460" s="5" t="s">
        <v>413</v>
      </c>
      <c r="D460" s="5">
        <f>SUM(D442:D458)</f>
        <v>11</v>
      </c>
      <c r="E460" s="119"/>
      <c r="F460" s="312"/>
      <c r="G460" s="302"/>
      <c r="H460" s="302"/>
      <c r="I460" s="302"/>
      <c r="J460" s="302"/>
      <c r="K460" s="302"/>
      <c r="L460" s="302"/>
      <c r="M460" s="302"/>
      <c r="N460" s="302"/>
      <c r="O460" s="303"/>
    </row>
    <row r="461" spans="3:8" ht="13.5">
      <c r="C461" s="297" t="s">
        <v>979</v>
      </c>
      <c r="D461" s="298"/>
      <c r="E461" s="298"/>
      <c r="F461" s="298"/>
      <c r="G461" s="298"/>
      <c r="H461" s="298"/>
    </row>
    <row r="464" spans="3:5" ht="13.5">
      <c r="C464" s="294" t="s">
        <v>657</v>
      </c>
      <c r="D464" s="294"/>
      <c r="E464" s="294"/>
    </row>
    <row r="466" spans="3:15" ht="13.5">
      <c r="C466" s="5" t="s">
        <v>264</v>
      </c>
      <c r="D466" s="312"/>
      <c r="E466" s="302"/>
      <c r="F466" s="302"/>
      <c r="G466" s="302"/>
      <c r="H466" s="302"/>
      <c r="I466" s="302"/>
      <c r="J466" s="302"/>
      <c r="K466" s="302"/>
      <c r="L466" s="302"/>
      <c r="M466" s="302"/>
      <c r="N466" s="302"/>
      <c r="O466" s="303"/>
    </row>
    <row r="467" spans="3:15" ht="13.5">
      <c r="C467" s="5" t="s">
        <v>265</v>
      </c>
      <c r="D467" s="312"/>
      <c r="E467" s="302"/>
      <c r="F467" s="302"/>
      <c r="G467" s="302"/>
      <c r="H467" s="302"/>
      <c r="I467" s="302"/>
      <c r="J467" s="302"/>
      <c r="K467" s="302"/>
      <c r="L467" s="302"/>
      <c r="M467" s="302"/>
      <c r="N467" s="302"/>
      <c r="O467" s="303"/>
    </row>
    <row r="468" spans="3:15" ht="13.5">
      <c r="C468" s="5" t="s">
        <v>266</v>
      </c>
      <c r="D468" s="312" t="s">
        <v>772</v>
      </c>
      <c r="E468" s="302"/>
      <c r="F468" s="302"/>
      <c r="G468" s="302"/>
      <c r="H468" s="302"/>
      <c r="I468" s="302"/>
      <c r="J468" s="302"/>
      <c r="K468" s="302"/>
      <c r="L468" s="302"/>
      <c r="M468" s="302"/>
      <c r="N468" s="302"/>
      <c r="O468" s="303"/>
    </row>
    <row r="469" spans="3:15" ht="13.5">
      <c r="C469" s="5" t="s">
        <v>267</v>
      </c>
      <c r="D469" s="339" t="s">
        <v>801</v>
      </c>
      <c r="E469" s="341"/>
      <c r="F469" s="341"/>
      <c r="G469" s="341"/>
      <c r="H469" s="341"/>
      <c r="I469" s="341"/>
      <c r="J469" s="341"/>
      <c r="K469" s="341"/>
      <c r="L469" s="341"/>
      <c r="M469" s="341"/>
      <c r="N469" s="341"/>
      <c r="O469" s="342"/>
    </row>
    <row r="470" spans="3:15" ht="13.5">
      <c r="C470" s="5" t="s">
        <v>268</v>
      </c>
      <c r="D470" s="312" t="s">
        <v>830</v>
      </c>
      <c r="E470" s="302"/>
      <c r="F470" s="302"/>
      <c r="G470" s="302"/>
      <c r="H470" s="302"/>
      <c r="I470" s="302"/>
      <c r="J470" s="302"/>
      <c r="K470" s="302"/>
      <c r="L470" s="302"/>
      <c r="M470" s="302"/>
      <c r="N470" s="302"/>
      <c r="O470" s="303"/>
    </row>
    <row r="471" spans="3:15" ht="13.5">
      <c r="C471" s="5" t="s">
        <v>269</v>
      </c>
      <c r="D471" s="312"/>
      <c r="E471" s="302"/>
      <c r="F471" s="302"/>
      <c r="G471" s="302"/>
      <c r="H471" s="302"/>
      <c r="I471" s="302"/>
      <c r="J471" s="302"/>
      <c r="K471" s="302"/>
      <c r="L471" s="302"/>
      <c r="M471" s="302"/>
      <c r="N471" s="302"/>
      <c r="O471" s="303"/>
    </row>
    <row r="472" spans="3:15" ht="13.5">
      <c r="C472" s="5" t="s">
        <v>270</v>
      </c>
      <c r="D472" s="312"/>
      <c r="E472" s="302"/>
      <c r="F472" s="302"/>
      <c r="G472" s="302"/>
      <c r="H472" s="302"/>
      <c r="I472" s="302"/>
      <c r="J472" s="302"/>
      <c r="K472" s="302"/>
      <c r="L472" s="302"/>
      <c r="M472" s="302"/>
      <c r="N472" s="302"/>
      <c r="O472" s="303"/>
    </row>
    <row r="473" spans="3:15" ht="13.5">
      <c r="C473" s="5" t="s">
        <v>271</v>
      </c>
      <c r="D473" s="312"/>
      <c r="E473" s="302"/>
      <c r="F473" s="302"/>
      <c r="G473" s="302"/>
      <c r="H473" s="302"/>
      <c r="I473" s="302"/>
      <c r="J473" s="302"/>
      <c r="K473" s="302"/>
      <c r="L473" s="302"/>
      <c r="M473" s="302"/>
      <c r="N473" s="302"/>
      <c r="O473" s="303"/>
    </row>
    <row r="474" spans="3:15" ht="13.5">
      <c r="C474" s="5" t="s">
        <v>272</v>
      </c>
      <c r="D474" s="312"/>
      <c r="E474" s="302"/>
      <c r="F474" s="302"/>
      <c r="G474" s="302"/>
      <c r="H474" s="302"/>
      <c r="I474" s="302"/>
      <c r="J474" s="302"/>
      <c r="K474" s="302"/>
      <c r="L474" s="302"/>
      <c r="M474" s="302"/>
      <c r="N474" s="302"/>
      <c r="O474" s="303"/>
    </row>
    <row r="475" spans="3:15" ht="13.5">
      <c r="C475" s="5" t="s">
        <v>273</v>
      </c>
      <c r="D475" s="312"/>
      <c r="E475" s="302"/>
      <c r="F475" s="302"/>
      <c r="G475" s="302"/>
      <c r="H475" s="302"/>
      <c r="I475" s="302"/>
      <c r="J475" s="302"/>
      <c r="K475" s="302"/>
      <c r="L475" s="302"/>
      <c r="M475" s="302"/>
      <c r="N475" s="302"/>
      <c r="O475" s="303"/>
    </row>
    <row r="476" spans="3:15" ht="13.5">
      <c r="C476" s="5" t="s">
        <v>274</v>
      </c>
      <c r="D476" s="312"/>
      <c r="E476" s="302"/>
      <c r="F476" s="302"/>
      <c r="G476" s="302"/>
      <c r="H476" s="302"/>
      <c r="I476" s="302"/>
      <c r="J476" s="302"/>
      <c r="K476" s="302"/>
      <c r="L476" s="302"/>
      <c r="M476" s="302"/>
      <c r="N476" s="302"/>
      <c r="O476" s="303"/>
    </row>
    <row r="477" spans="3:15" ht="13.5">
      <c r="C477" s="5" t="s">
        <v>275</v>
      </c>
      <c r="D477" s="312"/>
      <c r="E477" s="302"/>
      <c r="F477" s="302"/>
      <c r="G477" s="302"/>
      <c r="H477" s="302"/>
      <c r="I477" s="302"/>
      <c r="J477" s="302"/>
      <c r="K477" s="302"/>
      <c r="L477" s="302"/>
      <c r="M477" s="302"/>
      <c r="N477" s="302"/>
      <c r="O477" s="303"/>
    </row>
    <row r="478" spans="3:15" ht="13.5">
      <c r="C478" s="5" t="s">
        <v>276</v>
      </c>
      <c r="D478" s="312"/>
      <c r="E478" s="302"/>
      <c r="F478" s="302"/>
      <c r="G478" s="302"/>
      <c r="H478" s="302"/>
      <c r="I478" s="302"/>
      <c r="J478" s="302"/>
      <c r="K478" s="302"/>
      <c r="L478" s="302"/>
      <c r="M478" s="302"/>
      <c r="N478" s="302"/>
      <c r="O478" s="303"/>
    </row>
    <row r="479" spans="3:15" ht="13.5">
      <c r="C479" s="5" t="s">
        <v>277</v>
      </c>
      <c r="D479" s="312"/>
      <c r="E479" s="302"/>
      <c r="F479" s="302"/>
      <c r="G479" s="302"/>
      <c r="H479" s="302"/>
      <c r="I479" s="302"/>
      <c r="J479" s="302"/>
      <c r="K479" s="302"/>
      <c r="L479" s="302"/>
      <c r="M479" s="302"/>
      <c r="N479" s="302"/>
      <c r="O479" s="303"/>
    </row>
    <row r="480" spans="3:15" ht="13.5">
      <c r="C480" s="5" t="s">
        <v>278</v>
      </c>
      <c r="D480" s="312"/>
      <c r="E480" s="302"/>
      <c r="F480" s="302"/>
      <c r="G480" s="302"/>
      <c r="H480" s="302"/>
      <c r="I480" s="302"/>
      <c r="J480" s="302"/>
      <c r="K480" s="302"/>
      <c r="L480" s="302"/>
      <c r="M480" s="302"/>
      <c r="N480" s="302"/>
      <c r="O480" s="303"/>
    </row>
    <row r="481" spans="3:15" ht="13.5">
      <c r="C481" s="5" t="s">
        <v>279</v>
      </c>
      <c r="D481" s="312"/>
      <c r="E481" s="302"/>
      <c r="F481" s="302"/>
      <c r="G481" s="302"/>
      <c r="H481" s="302"/>
      <c r="I481" s="302"/>
      <c r="J481" s="302"/>
      <c r="K481" s="302"/>
      <c r="L481" s="302"/>
      <c r="M481" s="302"/>
      <c r="N481" s="302"/>
      <c r="O481" s="303"/>
    </row>
    <row r="482" spans="3:15" ht="13.5">
      <c r="C482" s="5" t="s">
        <v>280</v>
      </c>
      <c r="D482" s="312"/>
      <c r="E482" s="302"/>
      <c r="F482" s="302"/>
      <c r="G482" s="302"/>
      <c r="H482" s="302"/>
      <c r="I482" s="302"/>
      <c r="J482" s="302"/>
      <c r="K482" s="302"/>
      <c r="L482" s="302"/>
      <c r="M482" s="302"/>
      <c r="N482" s="302"/>
      <c r="O482" s="303"/>
    </row>
  </sheetData>
  <sheetProtection/>
  <mergeCells count="227">
    <mergeCell ref="C371:H371"/>
    <mergeCell ref="M238:O238"/>
    <mergeCell ref="M237:O237"/>
    <mergeCell ref="M35:N36"/>
    <mergeCell ref="C380:I380"/>
    <mergeCell ref="C369:G369"/>
    <mergeCell ref="N347:O347"/>
    <mergeCell ref="C368:G368"/>
    <mergeCell ref="I347:J347"/>
    <mergeCell ref="D347:E347"/>
    <mergeCell ref="F347:H347"/>
    <mergeCell ref="C347:C348"/>
    <mergeCell ref="L347:M347"/>
    <mergeCell ref="C370:G370"/>
    <mergeCell ref="K347:K348"/>
    <mergeCell ref="N316:O316"/>
    <mergeCell ref="N317:O317"/>
    <mergeCell ref="N318:O318"/>
    <mergeCell ref="N319:O319"/>
    <mergeCell ref="N320:O320"/>
    <mergeCell ref="G319:J319"/>
    <mergeCell ref="G320:J320"/>
    <mergeCell ref="N311:O311"/>
    <mergeCell ref="N312:O312"/>
    <mergeCell ref="C300:C301"/>
    <mergeCell ref="K300:O300"/>
    <mergeCell ref="N301:O301"/>
    <mergeCell ref="N302:O302"/>
    <mergeCell ref="N303:O303"/>
    <mergeCell ref="G309:J309"/>
    <mergeCell ref="N308:O308"/>
    <mergeCell ref="N309:O309"/>
    <mergeCell ref="C298:G298"/>
    <mergeCell ref="N310:O310"/>
    <mergeCell ref="N304:O304"/>
    <mergeCell ref="N305:O305"/>
    <mergeCell ref="N306:O306"/>
    <mergeCell ref="N307:O307"/>
    <mergeCell ref="G301:J301"/>
    <mergeCell ref="G302:J302"/>
    <mergeCell ref="G307:J307"/>
    <mergeCell ref="G308:J308"/>
    <mergeCell ref="N313:O313"/>
    <mergeCell ref="N314:O314"/>
    <mergeCell ref="N315:O315"/>
    <mergeCell ref="G312:J312"/>
    <mergeCell ref="G313:J313"/>
    <mergeCell ref="G315:J315"/>
    <mergeCell ref="G314:J314"/>
    <mergeCell ref="G310:J310"/>
    <mergeCell ref="G311:J311"/>
    <mergeCell ref="G317:J317"/>
    <mergeCell ref="G318:J318"/>
    <mergeCell ref="G316:J316"/>
    <mergeCell ref="E263:G263"/>
    <mergeCell ref="E264:G264"/>
    <mergeCell ref="E265:G265"/>
    <mergeCell ref="E266:G266"/>
    <mergeCell ref="C297:E297"/>
    <mergeCell ref="G303:J303"/>
    <mergeCell ref="G304:J304"/>
    <mergeCell ref="G305:J305"/>
    <mergeCell ref="G306:J306"/>
    <mergeCell ref="D300:J300"/>
    <mergeCell ref="E267:G267"/>
    <mergeCell ref="E268:G268"/>
    <mergeCell ref="E269:G269"/>
    <mergeCell ref="E270:G270"/>
    <mergeCell ref="E271:G271"/>
    <mergeCell ref="E272:G272"/>
    <mergeCell ref="E273:G273"/>
    <mergeCell ref="E274:G274"/>
    <mergeCell ref="E275:G275"/>
    <mergeCell ref="C254:E254"/>
    <mergeCell ref="E256:G256"/>
    <mergeCell ref="E257:G257"/>
    <mergeCell ref="E258:G258"/>
    <mergeCell ref="E259:G259"/>
    <mergeCell ref="E260:G260"/>
    <mergeCell ref="E261:G261"/>
    <mergeCell ref="E262:G262"/>
    <mergeCell ref="C6:F6"/>
    <mergeCell ref="C4:E4"/>
    <mergeCell ref="C5:F5"/>
    <mergeCell ref="D7:G7"/>
    <mergeCell ref="C160:F160"/>
    <mergeCell ref="C56:F56"/>
    <mergeCell ref="G162:H163"/>
    <mergeCell ref="G169:H169"/>
    <mergeCell ref="G167:H167"/>
    <mergeCell ref="G168:H168"/>
    <mergeCell ref="H7:I7"/>
    <mergeCell ref="J7:K7"/>
    <mergeCell ref="C7:C8"/>
    <mergeCell ref="C32:C33"/>
    <mergeCell ref="D32:G32"/>
    <mergeCell ref="H32:I32"/>
    <mergeCell ref="J32:K32"/>
    <mergeCell ref="C31:F31"/>
    <mergeCell ref="J57:K57"/>
    <mergeCell ref="L57:L58"/>
    <mergeCell ref="C82:F82"/>
    <mergeCell ref="C83:C84"/>
    <mergeCell ref="D83:G83"/>
    <mergeCell ref="H83:I83"/>
    <mergeCell ref="J83:K83"/>
    <mergeCell ref="L83:L84"/>
    <mergeCell ref="C57:C58"/>
    <mergeCell ref="D57:G57"/>
    <mergeCell ref="H57:I57"/>
    <mergeCell ref="H125:J125"/>
    <mergeCell ref="L162:M163"/>
    <mergeCell ref="C114:F114"/>
    <mergeCell ref="D116:E116"/>
    <mergeCell ref="F116:F117"/>
    <mergeCell ref="G116:G117"/>
    <mergeCell ref="C116:C117"/>
    <mergeCell ref="D162:F162"/>
    <mergeCell ref="C162:C163"/>
    <mergeCell ref="I162:K162"/>
    <mergeCell ref="G164:H164"/>
    <mergeCell ref="G165:H165"/>
    <mergeCell ref="G166:H166"/>
    <mergeCell ref="L173:M173"/>
    <mergeCell ref="L168:M168"/>
    <mergeCell ref="L169:M169"/>
    <mergeCell ref="L170:M170"/>
    <mergeCell ref="G170:H170"/>
    <mergeCell ref="G171:H171"/>
    <mergeCell ref="L164:M164"/>
    <mergeCell ref="G179:H179"/>
    <mergeCell ref="G172:H172"/>
    <mergeCell ref="G173:H173"/>
    <mergeCell ref="G174:H174"/>
    <mergeCell ref="G175:H175"/>
    <mergeCell ref="G177:H177"/>
    <mergeCell ref="G178:H178"/>
    <mergeCell ref="G176:H176"/>
    <mergeCell ref="L165:M165"/>
    <mergeCell ref="L166:M166"/>
    <mergeCell ref="L167:M167"/>
    <mergeCell ref="L176:M176"/>
    <mergeCell ref="L174:M174"/>
    <mergeCell ref="L175:M175"/>
    <mergeCell ref="L171:M171"/>
    <mergeCell ref="L172:M172"/>
    <mergeCell ref="L177:M177"/>
    <mergeCell ref="L178:M178"/>
    <mergeCell ref="L179:M179"/>
    <mergeCell ref="L180:M180"/>
    <mergeCell ref="L181:M181"/>
    <mergeCell ref="L182:M182"/>
    <mergeCell ref="D221:F221"/>
    <mergeCell ref="G221:H221"/>
    <mergeCell ref="I221:L221"/>
    <mergeCell ref="G180:H180"/>
    <mergeCell ref="C221:C222"/>
    <mergeCell ref="G181:H181"/>
    <mergeCell ref="G182:H182"/>
    <mergeCell ref="C189:E189"/>
    <mergeCell ref="C219:E219"/>
    <mergeCell ref="C438:E438"/>
    <mergeCell ref="F415:O415"/>
    <mergeCell ref="F416:O416"/>
    <mergeCell ref="F417:O417"/>
    <mergeCell ref="F418:O418"/>
    <mergeCell ref="F419:O419"/>
    <mergeCell ref="F428:O428"/>
    <mergeCell ref="F429:O429"/>
    <mergeCell ref="F423:O423"/>
    <mergeCell ref="F424:O424"/>
    <mergeCell ref="C412:E412"/>
    <mergeCell ref="C413:F413"/>
    <mergeCell ref="F444:O444"/>
    <mergeCell ref="F443:O443"/>
    <mergeCell ref="F420:O420"/>
    <mergeCell ref="F421:O421"/>
    <mergeCell ref="F422:O422"/>
    <mergeCell ref="F434:O434"/>
    <mergeCell ref="C439:F439"/>
    <mergeCell ref="F425:O425"/>
    <mergeCell ref="F426:O426"/>
    <mergeCell ref="F427:O427"/>
    <mergeCell ref="F430:O430"/>
    <mergeCell ref="F431:O431"/>
    <mergeCell ref="F432:O432"/>
    <mergeCell ref="F433:O433"/>
    <mergeCell ref="F441:O441"/>
    <mergeCell ref="F442:O442"/>
    <mergeCell ref="D468:O468"/>
    <mergeCell ref="F447:O447"/>
    <mergeCell ref="F448:O448"/>
    <mergeCell ref="F455:O455"/>
    <mergeCell ref="F456:O456"/>
    <mergeCell ref="F451:O451"/>
    <mergeCell ref="C464:E464"/>
    <mergeCell ref="F452:O452"/>
    <mergeCell ref="F454:O454"/>
    <mergeCell ref="D481:O481"/>
    <mergeCell ref="D482:O482"/>
    <mergeCell ref="D473:O473"/>
    <mergeCell ref="D474:O474"/>
    <mergeCell ref="D475:O475"/>
    <mergeCell ref="D476:O476"/>
    <mergeCell ref="D480:O480"/>
    <mergeCell ref="D466:O466"/>
    <mergeCell ref="C461:H461"/>
    <mergeCell ref="M9:N10"/>
    <mergeCell ref="M40:N42"/>
    <mergeCell ref="D471:O471"/>
    <mergeCell ref="D472:O472"/>
    <mergeCell ref="F459:O459"/>
    <mergeCell ref="F460:O460"/>
    <mergeCell ref="F449:O449"/>
    <mergeCell ref="F450:O450"/>
    <mergeCell ref="F457:O457"/>
    <mergeCell ref="C345:O345"/>
    <mergeCell ref="D477:O477"/>
    <mergeCell ref="D478:O478"/>
    <mergeCell ref="D479:O479"/>
    <mergeCell ref="F458:O458"/>
    <mergeCell ref="F445:O445"/>
    <mergeCell ref="F446:O446"/>
    <mergeCell ref="D469:O469"/>
    <mergeCell ref="D470:O470"/>
    <mergeCell ref="D467:O467"/>
    <mergeCell ref="F453:O453"/>
  </mergeCells>
  <printOptions/>
  <pageMargins left="0.7" right="0.7" top="0.75" bottom="0.75" header="0.3" footer="0.3"/>
  <pageSetup fitToHeight="0"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soshiki2</dc:creator>
  <cp:keywords/>
  <dc:description/>
  <cp:lastModifiedBy>soshiki2</cp:lastModifiedBy>
  <cp:lastPrinted>2019-03-13T11:24:58Z</cp:lastPrinted>
  <dcterms:created xsi:type="dcterms:W3CDTF">2018-12-06T07:42:04Z</dcterms:created>
  <dcterms:modified xsi:type="dcterms:W3CDTF">2019-03-14T01:39:29Z</dcterms:modified>
  <cp:category/>
  <cp:version/>
  <cp:contentType/>
  <cp:contentStatus/>
</cp:coreProperties>
</file>